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6255" activeTab="0"/>
  </bookViews>
  <sheets>
    <sheet name="итоговый" sheetId="1" r:id="rId1"/>
    <sheet name="девочки" sheetId="2" r:id="rId2"/>
    <sheet name="мальчики" sheetId="3" r:id="rId3"/>
    <sheet name="расписание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<sst xmlns="http://schemas.openxmlformats.org/spreadsheetml/2006/main" count="1345" uniqueCount="376">
  <si>
    <t>протокол соревнований</t>
  </si>
  <si>
    <t xml:space="preserve">III Республиканский этап Всероссийских соревнований «Шиповка юных» </t>
  </si>
  <si>
    <t>манеж ПетрГУ</t>
  </si>
  <si>
    <t>девушки</t>
  </si>
  <si>
    <t>место</t>
  </si>
  <si>
    <t>фамилия имя</t>
  </si>
  <si>
    <t>год рождения</t>
  </si>
  <si>
    <t>команда</t>
  </si>
  <si>
    <t>тренер</t>
  </si>
  <si>
    <t>60 м</t>
  </si>
  <si>
    <t>разряд</t>
  </si>
  <si>
    <t>очки</t>
  </si>
  <si>
    <t>длина</t>
  </si>
  <si>
    <t>высота</t>
  </si>
  <si>
    <t>очки (в)</t>
  </si>
  <si>
    <t>очки (д)</t>
  </si>
  <si>
    <t>за 2 вида</t>
  </si>
  <si>
    <t>500 м</t>
  </si>
  <si>
    <t>итого</t>
  </si>
  <si>
    <t>Ивдина Кристина</t>
  </si>
  <si>
    <t>СОШ 14</t>
  </si>
  <si>
    <t>Савиновы</t>
  </si>
  <si>
    <t>-</t>
  </si>
  <si>
    <t>Троицкая Людмила</t>
  </si>
  <si>
    <t>Троицкая Н.А.</t>
  </si>
  <si>
    <t>лично</t>
  </si>
  <si>
    <t>СОШ 42</t>
  </si>
  <si>
    <t>Белова С.А.</t>
  </si>
  <si>
    <t>Семенова Кристина</t>
  </si>
  <si>
    <t>Иванова Н.А.</t>
  </si>
  <si>
    <t>Зюзина Елизавета</t>
  </si>
  <si>
    <t>Вологдина Т.П.</t>
  </si>
  <si>
    <t>Артемьева Алена</t>
  </si>
  <si>
    <t>СОШ 48</t>
  </si>
  <si>
    <t>Лайтинен А.А.</t>
  </si>
  <si>
    <t>Кудряева Кристина</t>
  </si>
  <si>
    <t>Алимова Наталья</t>
  </si>
  <si>
    <t>Салми</t>
  </si>
  <si>
    <t>Полунина Л.Г.</t>
  </si>
  <si>
    <t>Рохлова Лада</t>
  </si>
  <si>
    <t>Самедова Динара</t>
  </si>
  <si>
    <t>Порошина Владлена</t>
  </si>
  <si>
    <t>Зноевы</t>
  </si>
  <si>
    <t>Сироткина Анна</t>
  </si>
  <si>
    <t>СОШ 29</t>
  </si>
  <si>
    <t>Козлова Н.Ю.</t>
  </si>
  <si>
    <t>Чуркина Дарья</t>
  </si>
  <si>
    <t>Раупов М.В.</t>
  </si>
  <si>
    <t>Боровинина Карина</t>
  </si>
  <si>
    <t>Сигарева А.Ю.</t>
  </si>
  <si>
    <t>Писарек Е.В.</t>
  </si>
  <si>
    <t>Макарук Ольга</t>
  </si>
  <si>
    <t>СОШ 36</t>
  </si>
  <si>
    <t>Кустова Мария</t>
  </si>
  <si>
    <t>Иванова Анна</t>
  </si>
  <si>
    <t>Мягкая Дарья</t>
  </si>
  <si>
    <t>Носова Маргарита</t>
  </si>
  <si>
    <t>Михайловская Мартта</t>
  </si>
  <si>
    <t>Балашова Елизавета</t>
  </si>
  <si>
    <t>Якимова Юлия</t>
  </si>
  <si>
    <t>Наумова Виктория</t>
  </si>
  <si>
    <t>Медведева Дарья</t>
  </si>
  <si>
    <t>Мартьянова Лада</t>
  </si>
  <si>
    <t>Ромасловская Юлия</t>
  </si>
  <si>
    <t>Иванова Полина</t>
  </si>
  <si>
    <t>Маркова Татьяна</t>
  </si>
  <si>
    <t>Парамонова Софья</t>
  </si>
  <si>
    <t>Гаврилова Саша</t>
  </si>
  <si>
    <t>юноши</t>
  </si>
  <si>
    <t>600 м</t>
  </si>
  <si>
    <t>Соколов Дмитрий</t>
  </si>
  <si>
    <t>Судаков Михаил</t>
  </si>
  <si>
    <t>Еремин Даниил</t>
  </si>
  <si>
    <t>Сергеев Егор</t>
  </si>
  <si>
    <t>Репкин Евгений</t>
  </si>
  <si>
    <t>Ершов Александр</t>
  </si>
  <si>
    <t>Герасюк Алан</t>
  </si>
  <si>
    <t>Карпов Денис</t>
  </si>
  <si>
    <t>Мохов Матвей</t>
  </si>
  <si>
    <t>Пикин Артем</t>
  </si>
  <si>
    <t>Соколов Гордей</t>
  </si>
  <si>
    <t>Соколов Петр</t>
  </si>
  <si>
    <t>Захаров Тимофей</t>
  </si>
  <si>
    <t>Беляев Даниил</t>
  </si>
  <si>
    <t>Сапунов Степан</t>
  </si>
  <si>
    <t>Вдовин Евгений</t>
  </si>
  <si>
    <t>Бриткин Иван</t>
  </si>
  <si>
    <t>СОШ 11</t>
  </si>
  <si>
    <t>Богданов Родион</t>
  </si>
  <si>
    <t>н/я</t>
  </si>
  <si>
    <t>Соболев Иван</t>
  </si>
  <si>
    <t>КОМАНДНОЕ ПЕРВЕНСТВО</t>
  </si>
  <si>
    <t>11-12 февраля 2017 г.</t>
  </si>
  <si>
    <t>гл. судья: Кишкин А.Ю.</t>
  </si>
  <si>
    <t>гл. секретарь: Козлова Н.Ю.</t>
  </si>
  <si>
    <t>среди 2002-2003 г.р.</t>
  </si>
  <si>
    <t>1 Лицей</t>
  </si>
  <si>
    <t>Уксусова Виктория</t>
  </si>
  <si>
    <t>Пит-та</t>
  </si>
  <si>
    <t>Переплетова Анна</t>
  </si>
  <si>
    <t>Шмулявцова Оксана</t>
  </si>
  <si>
    <t>Пийтсиеки</t>
  </si>
  <si>
    <t>Малицкая Виктория</t>
  </si>
  <si>
    <t>Дунина Мария</t>
  </si>
  <si>
    <t>17 Гимн.</t>
  </si>
  <si>
    <t>Голубева Дарина</t>
  </si>
  <si>
    <t>Кишкин А.Ю.</t>
  </si>
  <si>
    <t>Сонина Виктория</t>
  </si>
  <si>
    <t>Волкова Ивана</t>
  </si>
  <si>
    <t>Холмецкая-Суворова</t>
  </si>
  <si>
    <t>Васина Ксения</t>
  </si>
  <si>
    <t>Евдокимова Алиса</t>
  </si>
  <si>
    <t>Климович Анна</t>
  </si>
  <si>
    <t>Самохвалова Вика</t>
  </si>
  <si>
    <t>Ласточкина Саша</t>
  </si>
  <si>
    <t>Барановская Полина</t>
  </si>
  <si>
    <t>Раупов-Кишкин</t>
  </si>
  <si>
    <t>Термонен Эльвира</t>
  </si>
  <si>
    <t>Монахова Саша</t>
  </si>
  <si>
    <t>Корецкая Анна</t>
  </si>
  <si>
    <t>Никола Виктория</t>
  </si>
  <si>
    <t>Тяхти Валерия</t>
  </si>
  <si>
    <t>Батенькова Динара</t>
  </si>
  <si>
    <t>Виногратова Альбина</t>
  </si>
  <si>
    <t>Кривцы</t>
  </si>
  <si>
    <t>Бражников А.В.</t>
  </si>
  <si>
    <t>Макаревич Маргарита</t>
  </si>
  <si>
    <t>Виноградова Диана</t>
  </si>
  <si>
    <t>Григорьева Саша</t>
  </si>
  <si>
    <t>Одинцова Елизавета</t>
  </si>
  <si>
    <t>Щербакова Кира</t>
  </si>
  <si>
    <t>Тяпкова Дарья</t>
  </si>
  <si>
    <t>Петтай Дарья</t>
  </si>
  <si>
    <t>Иванова София</t>
  </si>
  <si>
    <t>Кузьмина Юлия</t>
  </si>
  <si>
    <t>Сологуб Юлия</t>
  </si>
  <si>
    <t>Журавлева Марина</t>
  </si>
  <si>
    <t>Дербанова Катя</t>
  </si>
  <si>
    <t>Рябкова Елена</t>
  </si>
  <si>
    <t>Ружанова Анна</t>
  </si>
  <si>
    <t>Макаршина Лера</t>
  </si>
  <si>
    <t>Пожинская Маргарита</t>
  </si>
  <si>
    <t>Красильникова Диана</t>
  </si>
  <si>
    <t>Луценко Влада</t>
  </si>
  <si>
    <t>Зайцева Анна</t>
  </si>
  <si>
    <t>Гайда Екатерина</t>
  </si>
  <si>
    <t>Ратникова Кристина</t>
  </si>
  <si>
    <t>Виноградова Ксения</t>
  </si>
  <si>
    <t>Наследскова Элина</t>
  </si>
  <si>
    <t>Катнев Игорь</t>
  </si>
  <si>
    <t>Шалаев Глеб</t>
  </si>
  <si>
    <t>Мартынов Максим</t>
  </si>
  <si>
    <t>Карасев Александр</t>
  </si>
  <si>
    <t>Пелевин Даниил</t>
  </si>
  <si>
    <t>Попов Андрей</t>
  </si>
  <si>
    <t>Лукутцов Артем</t>
  </si>
  <si>
    <t>Самохвалов Алексей</t>
  </si>
  <si>
    <t>Целигоров Игорь</t>
  </si>
  <si>
    <t>Фокин Дмитрий</t>
  </si>
  <si>
    <t>Мухачев Лев</t>
  </si>
  <si>
    <t>Белотелов Степан</t>
  </si>
  <si>
    <t>СОШ 6</t>
  </si>
  <si>
    <t>Ребонен Вячеслав</t>
  </si>
  <si>
    <t>Галимухамедов Саша</t>
  </si>
  <si>
    <t>Кишкин-Раупов</t>
  </si>
  <si>
    <t>Ивановский Тимофей</t>
  </si>
  <si>
    <t>Барсуков Максим</t>
  </si>
  <si>
    <t>Мясников Елисей</t>
  </si>
  <si>
    <t>Фокин Роман</t>
  </si>
  <si>
    <t>Твердовский Артемий</t>
  </si>
  <si>
    <t>Цмыкайло Виталий</t>
  </si>
  <si>
    <t>Мазырин Александр</t>
  </si>
  <si>
    <t>Зубенко Семен</t>
  </si>
  <si>
    <t>Герясюк Алан</t>
  </si>
  <si>
    <t>Наумов Максим</t>
  </si>
  <si>
    <t>Кушнеров Захар</t>
  </si>
  <si>
    <t>Спирин Владислав</t>
  </si>
  <si>
    <t>Кудрин Григорий</t>
  </si>
  <si>
    <t>Зверева-Василенок</t>
  </si>
  <si>
    <t>Жданов Руслан</t>
  </si>
  <si>
    <t>Федотов Максим</t>
  </si>
  <si>
    <t>СОШ 9</t>
  </si>
  <si>
    <t>Островский Игорь</t>
  </si>
  <si>
    <t>Киселев Алексей</t>
  </si>
  <si>
    <t>Куликов Семен</t>
  </si>
  <si>
    <t>Тарасов Артем</t>
  </si>
  <si>
    <t>Серов Артем</t>
  </si>
  <si>
    <t>Мошко Даниил</t>
  </si>
  <si>
    <t>Ильенко Артем</t>
  </si>
  <si>
    <t>Белицкий Александр</t>
  </si>
  <si>
    <t>Черненко Александр</t>
  </si>
  <si>
    <t>Кирпичников Степан</t>
  </si>
  <si>
    <t>Максютенко Дима</t>
  </si>
  <si>
    <t>Москаленко Рома</t>
  </si>
  <si>
    <t>Иванов Денис</t>
  </si>
  <si>
    <t>Ткачук Александр</t>
  </si>
  <si>
    <t>Воронов Егор</t>
  </si>
  <si>
    <t>Кадимян Арман</t>
  </si>
  <si>
    <t>Бендерский Максим</t>
  </si>
  <si>
    <t>Дворжицкий Костя</t>
  </si>
  <si>
    <t>Улитин Денис</t>
  </si>
  <si>
    <t>Оганесян Григорий</t>
  </si>
  <si>
    <t>Кушанов Максим</t>
  </si>
  <si>
    <t>Грищук Иван</t>
  </si>
  <si>
    <t>Мишинев Девид</t>
  </si>
  <si>
    <t>Варнавский Юра</t>
  </si>
  <si>
    <t>Квактун Даниил</t>
  </si>
  <si>
    <t>Лифантьев Евгений</t>
  </si>
  <si>
    <t>Сазонов Нил</t>
  </si>
  <si>
    <t>Малых Николай</t>
  </si>
  <si>
    <t>Боганов Родион</t>
  </si>
  <si>
    <t>Долгих Игорь</t>
  </si>
  <si>
    <t>Балин Евгений</t>
  </si>
  <si>
    <t>Орлов Даниил</t>
  </si>
  <si>
    <t>Сокоринский Семен</t>
  </si>
  <si>
    <t>Елкин Александр</t>
  </si>
  <si>
    <t>Зимон-Крохина</t>
  </si>
  <si>
    <t>Торопов Ярослав</t>
  </si>
  <si>
    <t>Логинов Илья</t>
  </si>
  <si>
    <t>Калащян Артовазд</t>
  </si>
  <si>
    <t>Шевцов Павел</t>
  </si>
  <si>
    <t>Виноградова Альбина</t>
  </si>
  <si>
    <t>14-00 высота девушки</t>
  </si>
  <si>
    <t>15-00 высота юноши</t>
  </si>
  <si>
    <t>16-00 ПАРАД ОТКРЫТИЯ</t>
  </si>
  <si>
    <t>16-15 60 м девушки</t>
  </si>
  <si>
    <t>17-00 60 м юноши</t>
  </si>
  <si>
    <t>12-30 длина девушки</t>
  </si>
  <si>
    <t>13-30 длина юноши</t>
  </si>
  <si>
    <t>13-15 500 м девушки</t>
  </si>
  <si>
    <t>14-15 600 м юноши</t>
  </si>
  <si>
    <t xml:space="preserve">Расписание соревнований по программе </t>
  </si>
  <si>
    <t>"Шиповка Юных" среди 2002-2003 г.р.!!!</t>
  </si>
  <si>
    <t>Захарова Диана</t>
  </si>
  <si>
    <t>Тюкина Мария</t>
  </si>
  <si>
    <t>Станкавечуте Ядвига</t>
  </si>
  <si>
    <t>Лебедева Анастасия</t>
  </si>
  <si>
    <t>Стеблянко Маргарита</t>
  </si>
  <si>
    <t>Григорьева Александра</t>
  </si>
  <si>
    <t>Лобанова Саша</t>
  </si>
  <si>
    <t>Лайдинен Лиза</t>
  </si>
  <si>
    <t>Оганисян Григорий</t>
  </si>
  <si>
    <t>Гуневич Виталий</t>
  </si>
  <si>
    <t>2 юн.</t>
  </si>
  <si>
    <t>1 юн.</t>
  </si>
  <si>
    <t>I</t>
  </si>
  <si>
    <t>II</t>
  </si>
  <si>
    <t>III</t>
  </si>
  <si>
    <t>3 юн.</t>
  </si>
  <si>
    <t>ПЕРВЫЙ ПОТОК 500 м)</t>
  </si>
  <si>
    <t>ВТОРОЙ ПОТОК (500 м)</t>
  </si>
  <si>
    <t>б/р</t>
  </si>
  <si>
    <t>ПЕРВЫЙ ПОТОК (500 м)</t>
  </si>
  <si>
    <t>1,23,5</t>
  </si>
  <si>
    <t>1,23,7</t>
  </si>
  <si>
    <t>1,26,7</t>
  </si>
  <si>
    <t>1,27,4</t>
  </si>
  <si>
    <t>1,31,2</t>
  </si>
  <si>
    <t>1,35,1</t>
  </si>
  <si>
    <t>1,41,6</t>
  </si>
  <si>
    <t>1,31,0</t>
  </si>
  <si>
    <t>1,37,6</t>
  </si>
  <si>
    <t>1,38,5</t>
  </si>
  <si>
    <t>1,39,1</t>
  </si>
  <si>
    <t>1,43,1</t>
  </si>
  <si>
    <t>1,29,6</t>
  </si>
  <si>
    <t>1,30,8</t>
  </si>
  <si>
    <t>1,31,8</t>
  </si>
  <si>
    <t>1,33,5</t>
  </si>
  <si>
    <t>1,35,4</t>
  </si>
  <si>
    <t>1,38,3</t>
  </si>
  <si>
    <t>1,35,7</t>
  </si>
  <si>
    <t>1,39,3</t>
  </si>
  <si>
    <t>1,41,2</t>
  </si>
  <si>
    <t>1,41,3</t>
  </si>
  <si>
    <t>1,42,0</t>
  </si>
  <si>
    <t>1,42,3</t>
  </si>
  <si>
    <t>1,45,2</t>
  </si>
  <si>
    <t>1,38,4</t>
  </si>
  <si>
    <t>1,41,4</t>
  </si>
  <si>
    <t>1,44,1</t>
  </si>
  <si>
    <t>1,49,1</t>
  </si>
  <si>
    <t>1,36,5</t>
  </si>
  <si>
    <t>1,42,1</t>
  </si>
  <si>
    <t>1,44,8</t>
  </si>
  <si>
    <t>1,46,5</t>
  </si>
  <si>
    <t>1,56,8</t>
  </si>
  <si>
    <t>сошла</t>
  </si>
  <si>
    <t>1,43,7</t>
  </si>
  <si>
    <t>1,50,6</t>
  </si>
  <si>
    <t>1,52,8</t>
  </si>
  <si>
    <t>1,56,0</t>
  </si>
  <si>
    <t>1,48,6</t>
  </si>
  <si>
    <t>1,52,5</t>
  </si>
  <si>
    <t>2,01,7</t>
  </si>
  <si>
    <t>2,07,7</t>
  </si>
  <si>
    <t>1,37,2</t>
  </si>
  <si>
    <t>1,37,5</t>
  </si>
  <si>
    <t>1,39,6</t>
  </si>
  <si>
    <t>1,40,9</t>
  </si>
  <si>
    <t>1,44,4</t>
  </si>
  <si>
    <t>1,37,3</t>
  </si>
  <si>
    <t>1,39,2</t>
  </si>
  <si>
    <t>1,41,0</t>
  </si>
  <si>
    <t>1,41,7</t>
  </si>
  <si>
    <t>1,42,5</t>
  </si>
  <si>
    <t>1,55,1</t>
  </si>
  <si>
    <t>1,58,1</t>
  </si>
  <si>
    <t>1,59,7</t>
  </si>
  <si>
    <t>2,00,2</t>
  </si>
  <si>
    <t>2,03,8</t>
  </si>
  <si>
    <t>2,06,4</t>
  </si>
  <si>
    <t>1,43,2</t>
  </si>
  <si>
    <t>1,43,3</t>
  </si>
  <si>
    <t>1,47,7</t>
  </si>
  <si>
    <t>1,49,0</t>
  </si>
  <si>
    <t>1,52,2</t>
  </si>
  <si>
    <t>1,44,6</t>
  </si>
  <si>
    <t>1,46,3</t>
  </si>
  <si>
    <t>1,47,2</t>
  </si>
  <si>
    <t>1,47,3</t>
  </si>
  <si>
    <t>1,47,8</t>
  </si>
  <si>
    <t>1,49,6</t>
  </si>
  <si>
    <t>1,49,3</t>
  </si>
  <si>
    <t>1,50,0</t>
  </si>
  <si>
    <t>1,50,5</t>
  </si>
  <si>
    <t>1,53,2</t>
  </si>
  <si>
    <t>1,37,0</t>
  </si>
  <si>
    <t>1,48,9</t>
  </si>
  <si>
    <t>1,53,5</t>
  </si>
  <si>
    <t>Раевская Л.Е.</t>
  </si>
  <si>
    <t>Гуничев Виталий</t>
  </si>
  <si>
    <t>1,49,7</t>
  </si>
  <si>
    <t>1,55,5</t>
  </si>
  <si>
    <t>1,57,0</t>
  </si>
  <si>
    <t>2,00,5</t>
  </si>
  <si>
    <t>2,01,6</t>
  </si>
  <si>
    <t>2,05,2</t>
  </si>
  <si>
    <t>1,42,7</t>
  </si>
  <si>
    <t>1,47,1</t>
  </si>
  <si>
    <t>1,50,7</t>
  </si>
  <si>
    <t>2,01,8</t>
  </si>
  <si>
    <t>2,04,4</t>
  </si>
  <si>
    <t>2,04,6</t>
  </si>
  <si>
    <t>2,02,4</t>
  </si>
  <si>
    <t>2,06,5</t>
  </si>
  <si>
    <t>2,14,9</t>
  </si>
  <si>
    <t>2,16,0</t>
  </si>
  <si>
    <t>2,26,9</t>
  </si>
  <si>
    <t>1,54,6</t>
  </si>
  <si>
    <t>1,57,8</t>
  </si>
  <si>
    <t>2,05,3</t>
  </si>
  <si>
    <t>2,08,3</t>
  </si>
  <si>
    <t>2,15,1</t>
  </si>
  <si>
    <t>Кишкин-Козлова</t>
  </si>
  <si>
    <t>Первенство ПГО</t>
  </si>
  <si>
    <t>Первенство РК</t>
  </si>
  <si>
    <t>1- СОШ 14 - 1026</t>
  </si>
  <si>
    <t>2 - Лицей №1 - 962</t>
  </si>
  <si>
    <t>3 - Гимназия №17 - 766</t>
  </si>
  <si>
    <t>4 - СОШ 42 - 644</t>
  </si>
  <si>
    <t>5 - СОШ 48 - 474</t>
  </si>
  <si>
    <t>6 - СОШ 6 - 147</t>
  </si>
  <si>
    <t>1 - СОШ 14 - 1067</t>
  </si>
  <si>
    <t>2 - Гимназия №17 - 1028</t>
  </si>
  <si>
    <t>3 - Лицей №1 - 1023</t>
  </si>
  <si>
    <t>4 - СОШ 36 - 425</t>
  </si>
  <si>
    <t>5 - СОШ 11 - 381</t>
  </si>
  <si>
    <t>1 - СОШ 14 - 1026</t>
  </si>
  <si>
    <t>3 - Питкяранта - 658</t>
  </si>
  <si>
    <t>4 - Крывцы - 657</t>
  </si>
  <si>
    <t>5 - Пийтсиеки - 507</t>
  </si>
  <si>
    <t>6 - Салми - 498</t>
  </si>
  <si>
    <t>3 - Питкяранта - 988</t>
  </si>
  <si>
    <t>4 - Салми - 824</t>
  </si>
  <si>
    <t>5 - Пийтсиеки - 659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</si>
</sst>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5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Calibri"/>
      <family val="2"/>
    </font>
    <font>
      <b/>
      <sz val="11"/>
      <name val="Calibri"/>
      <family val="2"/>
    </font>
    <font>
      <sz val="18"/>
      <color indexed="8"/>
      <name val="Arial"/>
      <family val="2"/>
    </font>
    <font>
      <b/>
      <u val="single"/>
      <sz val="18"/>
      <color indexed="8"/>
      <name val="Arial"/>
      <family val="2"/>
    </font>
    <font>
      <sz val="18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Calibri"/>
      <family val="2"/>
    </font>
    <font>
      <b/>
      <u val="single"/>
      <sz val="18"/>
      <color theme="1"/>
      <name val="Calibri"/>
      <family val="2"/>
    </font>
    <font>
      <b/>
      <u val="single"/>
      <sz val="12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8"/>
      <color rgb="FF000000"/>
      <name val="Arial"/>
      <family val="2"/>
    </font>
    <font>
      <b/>
      <u val="single"/>
      <sz val="18"/>
      <color rgb="FF000000"/>
      <name val="Arial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50" fillId="0" borderId="0" xfId="0" applyFont="1" applyAlignment="1">
      <alignment/>
    </xf>
    <xf numFmtId="172" fontId="5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52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0" fontId="41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172" fontId="55" fillId="0" borderId="11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53" fillId="0" borderId="16" xfId="0" applyFont="1" applyBorder="1" applyAlignment="1">
      <alignment/>
    </xf>
    <xf numFmtId="0" fontId="0" fillId="0" borderId="16" xfId="0" applyFont="1" applyBorder="1" applyAlignment="1">
      <alignment/>
    </xf>
    <xf numFmtId="17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50" fillId="0" borderId="16" xfId="0" applyFont="1" applyBorder="1" applyAlignment="1">
      <alignment/>
    </xf>
    <xf numFmtId="0" fontId="53" fillId="0" borderId="17" xfId="0" applyFont="1" applyBorder="1" applyAlignment="1">
      <alignment/>
    </xf>
    <xf numFmtId="0" fontId="0" fillId="0" borderId="17" xfId="0" applyBorder="1" applyAlignment="1">
      <alignment/>
    </xf>
    <xf numFmtId="172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7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3" fillId="0" borderId="18" xfId="0" applyFont="1" applyBorder="1" applyAlignment="1">
      <alignment/>
    </xf>
    <xf numFmtId="172" fontId="0" fillId="0" borderId="18" xfId="0" applyNumberFormat="1" applyBorder="1" applyAlignment="1">
      <alignment/>
    </xf>
    <xf numFmtId="0" fontId="50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0" fontId="53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0" fontId="41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3" fillId="0" borderId="22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/>
    </xf>
    <xf numFmtId="172" fontId="55" fillId="0" borderId="21" xfId="0" applyNumberFormat="1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53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ont="1" applyFill="1" applyBorder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172" fontId="61" fillId="0" borderId="0" xfId="0" applyNumberFormat="1" applyFont="1" applyAlignment="1">
      <alignment horizontal="center"/>
    </xf>
    <xf numFmtId="0" fontId="55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5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55" fillId="0" borderId="28" xfId="0" applyFont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53" fillId="0" borderId="21" xfId="0" applyFont="1" applyBorder="1" applyAlignment="1">
      <alignment/>
    </xf>
    <xf numFmtId="0" fontId="55" fillId="0" borderId="25" xfId="0" applyFont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53" fillId="0" borderId="28" xfId="0" applyFont="1" applyBorder="1" applyAlignment="1">
      <alignment/>
    </xf>
    <xf numFmtId="0" fontId="55" fillId="0" borderId="32" xfId="0" applyFont="1" applyBorder="1" applyAlignment="1">
      <alignment/>
    </xf>
    <xf numFmtId="0" fontId="56" fillId="0" borderId="16" xfId="0" applyFont="1" applyBorder="1" applyAlignment="1">
      <alignment/>
    </xf>
    <xf numFmtId="0" fontId="41" fillId="0" borderId="16" xfId="0" applyFont="1" applyFill="1" applyBorder="1" applyAlignment="1">
      <alignment/>
    </xf>
    <xf numFmtId="0" fontId="29" fillId="0" borderId="16" xfId="0" applyFont="1" applyBorder="1" applyAlignment="1">
      <alignment/>
    </xf>
    <xf numFmtId="0" fontId="29" fillId="0" borderId="16" xfId="0" applyFont="1" applyFill="1" applyBorder="1" applyAlignment="1">
      <alignment/>
    </xf>
    <xf numFmtId="172" fontId="29" fillId="0" borderId="16" xfId="0" applyNumberFormat="1" applyFont="1" applyBorder="1" applyAlignment="1">
      <alignment/>
    </xf>
    <xf numFmtId="0" fontId="29" fillId="0" borderId="16" xfId="0" applyFont="1" applyBorder="1" applyAlignment="1">
      <alignment horizontal="center"/>
    </xf>
    <xf numFmtId="0" fontId="29" fillId="0" borderId="0" xfId="0" applyFont="1" applyAlignment="1">
      <alignment/>
    </xf>
    <xf numFmtId="0" fontId="30" fillId="0" borderId="16" xfId="0" applyFont="1" applyBorder="1" applyAlignment="1">
      <alignment/>
    </xf>
    <xf numFmtId="0" fontId="50" fillId="0" borderId="18" xfId="0" applyFont="1" applyFill="1" applyBorder="1" applyAlignment="1">
      <alignment/>
    </xf>
    <xf numFmtId="0" fontId="55" fillId="0" borderId="16" xfId="0" applyFont="1" applyFill="1" applyBorder="1" applyAlignment="1">
      <alignment/>
    </xf>
    <xf numFmtId="17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33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3" fillId="0" borderId="34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5" fillId="0" borderId="16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14" fontId="63" fillId="0" borderId="0" xfId="0" applyNumberFormat="1" applyFont="1" applyAlignment="1">
      <alignment horizontal="center"/>
    </xf>
    <xf numFmtId="0" fontId="64" fillId="0" borderId="0" xfId="0" applyFont="1" applyAlignment="1">
      <alignment horizontal="center"/>
    </xf>
    <xf numFmtId="0" fontId="41" fillId="0" borderId="16" xfId="0" applyFont="1" applyBorder="1" applyAlignment="1">
      <alignment/>
    </xf>
    <xf numFmtId="0" fontId="50" fillId="0" borderId="32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33" xfId="0" applyFill="1" applyBorder="1" applyAlignment="1">
      <alignment/>
    </xf>
    <xf numFmtId="0" fontId="55" fillId="0" borderId="18" xfId="0" applyFont="1" applyBorder="1" applyAlignment="1">
      <alignment/>
    </xf>
    <xf numFmtId="0" fontId="50" fillId="0" borderId="17" xfId="0" applyFont="1" applyBorder="1" applyAlignment="1">
      <alignment/>
    </xf>
    <xf numFmtId="0" fontId="29" fillId="0" borderId="0" xfId="0" applyFont="1" applyBorder="1" applyAlignment="1">
      <alignment/>
    </xf>
    <xf numFmtId="0" fontId="61" fillId="0" borderId="0" xfId="0" applyFont="1" applyAlignment="1">
      <alignment horizontal="center"/>
    </xf>
    <xf numFmtId="0" fontId="0" fillId="0" borderId="3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7;&#1085;&#1072;\Desktop\Shipovka_Yunykh_PGO_RK_-_zima_2016_03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"/>
      <sheetName val="таблица юноши"/>
      <sheetName val="таблица девушки"/>
      <sheetName val="разряды"/>
      <sheetName val="Лист1"/>
      <sheetName val="Лист2"/>
    </sheetNames>
    <sheetDataSet>
      <sheetData sheetId="1">
        <row r="2">
          <cell r="A2">
            <v>94</v>
          </cell>
          <cell r="B2">
            <v>1</v>
          </cell>
          <cell r="D2">
            <v>269</v>
          </cell>
          <cell r="E2">
            <v>1</v>
          </cell>
          <cell r="G2">
            <v>6.8</v>
          </cell>
          <cell r="H2">
            <v>150</v>
          </cell>
          <cell r="J2" t="str">
            <v>1,55,3</v>
          </cell>
          <cell r="K2">
            <v>150</v>
          </cell>
        </row>
        <row r="3">
          <cell r="A3">
            <v>95</v>
          </cell>
          <cell r="B3">
            <v>3</v>
          </cell>
          <cell r="D3">
            <v>295</v>
          </cell>
          <cell r="E3">
            <v>2</v>
          </cell>
          <cell r="H3">
            <v>149</v>
          </cell>
          <cell r="J3" t="str">
            <v>1,55,5</v>
          </cell>
          <cell r="K3">
            <v>149</v>
          </cell>
        </row>
        <row r="4">
          <cell r="A4">
            <v>96</v>
          </cell>
          <cell r="B4">
            <v>5</v>
          </cell>
          <cell r="D4">
            <v>297</v>
          </cell>
          <cell r="E4">
            <v>3</v>
          </cell>
          <cell r="H4">
            <v>148</v>
          </cell>
          <cell r="J4" t="str">
            <v>1,55,7</v>
          </cell>
          <cell r="K4">
            <v>148</v>
          </cell>
        </row>
        <row r="5">
          <cell r="A5">
            <v>97</v>
          </cell>
          <cell r="B5">
            <v>7</v>
          </cell>
          <cell r="D5">
            <v>299</v>
          </cell>
          <cell r="E5">
            <v>4</v>
          </cell>
          <cell r="H5">
            <v>147</v>
          </cell>
          <cell r="J5" t="str">
            <v>1,55,9</v>
          </cell>
          <cell r="K5">
            <v>147</v>
          </cell>
        </row>
        <row r="6">
          <cell r="A6">
            <v>98</v>
          </cell>
          <cell r="B6">
            <v>9</v>
          </cell>
          <cell r="D6">
            <v>301</v>
          </cell>
          <cell r="E6">
            <v>5</v>
          </cell>
          <cell r="H6">
            <v>146</v>
          </cell>
          <cell r="J6" t="str">
            <v>1,56,1</v>
          </cell>
          <cell r="K6">
            <v>146</v>
          </cell>
        </row>
        <row r="7">
          <cell r="A7">
            <v>99</v>
          </cell>
          <cell r="B7">
            <v>11</v>
          </cell>
          <cell r="D7">
            <v>303</v>
          </cell>
          <cell r="E7">
            <v>6</v>
          </cell>
          <cell r="H7">
            <v>145</v>
          </cell>
          <cell r="J7" t="str">
            <v>1,56,3</v>
          </cell>
          <cell r="K7">
            <v>145</v>
          </cell>
        </row>
        <row r="8">
          <cell r="A8">
            <v>100</v>
          </cell>
          <cell r="B8">
            <v>13</v>
          </cell>
          <cell r="D8">
            <v>305</v>
          </cell>
          <cell r="E8">
            <v>7</v>
          </cell>
          <cell r="H8">
            <v>144</v>
          </cell>
          <cell r="J8" t="str">
            <v>1,56,5</v>
          </cell>
          <cell r="K8">
            <v>144</v>
          </cell>
        </row>
        <row r="9">
          <cell r="A9">
            <v>101</v>
          </cell>
          <cell r="B9">
            <v>15</v>
          </cell>
          <cell r="D9">
            <v>307</v>
          </cell>
          <cell r="E9">
            <v>8</v>
          </cell>
          <cell r="H9">
            <v>143</v>
          </cell>
          <cell r="J9" t="str">
            <v>1,56,7</v>
          </cell>
          <cell r="K9">
            <v>143</v>
          </cell>
        </row>
        <row r="10">
          <cell r="A10">
            <v>102</v>
          </cell>
          <cell r="B10">
            <v>17</v>
          </cell>
          <cell r="D10">
            <v>309</v>
          </cell>
          <cell r="E10">
            <v>9</v>
          </cell>
          <cell r="H10">
            <v>142</v>
          </cell>
          <cell r="J10" t="str">
            <v>1,56,9</v>
          </cell>
          <cell r="K10">
            <v>142</v>
          </cell>
        </row>
        <row r="11">
          <cell r="A11">
            <v>103</v>
          </cell>
          <cell r="B11">
            <v>19</v>
          </cell>
          <cell r="D11">
            <v>311</v>
          </cell>
          <cell r="E11">
            <v>10</v>
          </cell>
          <cell r="H11">
            <v>141</v>
          </cell>
          <cell r="J11" t="str">
            <v>1,57,2</v>
          </cell>
          <cell r="K11">
            <v>141</v>
          </cell>
        </row>
        <row r="12">
          <cell r="A12">
            <v>104</v>
          </cell>
          <cell r="B12">
            <v>21</v>
          </cell>
          <cell r="D12">
            <v>313</v>
          </cell>
          <cell r="E12">
            <v>11</v>
          </cell>
          <cell r="H12">
            <v>140</v>
          </cell>
          <cell r="J12" t="str">
            <v>1,57,4</v>
          </cell>
          <cell r="K12">
            <v>140</v>
          </cell>
        </row>
        <row r="13">
          <cell r="A13">
            <v>105</v>
          </cell>
          <cell r="B13">
            <v>23</v>
          </cell>
          <cell r="D13">
            <v>315</v>
          </cell>
          <cell r="E13">
            <v>12</v>
          </cell>
          <cell r="H13">
            <v>139</v>
          </cell>
          <cell r="J13" t="str">
            <v>1,57,6</v>
          </cell>
          <cell r="K13">
            <v>139</v>
          </cell>
        </row>
        <row r="14">
          <cell r="A14">
            <v>106</v>
          </cell>
          <cell r="B14">
            <v>25</v>
          </cell>
          <cell r="D14">
            <v>317</v>
          </cell>
          <cell r="E14">
            <v>13</v>
          </cell>
          <cell r="G14">
            <v>6.9</v>
          </cell>
          <cell r="H14">
            <v>138</v>
          </cell>
          <cell r="J14" t="str">
            <v>1,57,9</v>
          </cell>
          <cell r="K14">
            <v>138</v>
          </cell>
        </row>
        <row r="15">
          <cell r="A15">
            <v>107</v>
          </cell>
          <cell r="B15">
            <v>27</v>
          </cell>
          <cell r="D15">
            <v>319</v>
          </cell>
          <cell r="E15">
            <v>14</v>
          </cell>
          <cell r="H15">
            <v>137</v>
          </cell>
          <cell r="J15" t="str">
            <v>1,58,1</v>
          </cell>
          <cell r="K15">
            <v>137</v>
          </cell>
        </row>
        <row r="16">
          <cell r="A16">
            <v>108</v>
          </cell>
          <cell r="B16">
            <v>29</v>
          </cell>
          <cell r="D16">
            <v>321</v>
          </cell>
          <cell r="E16">
            <v>15</v>
          </cell>
          <cell r="H16">
            <v>136</v>
          </cell>
          <cell r="J16" t="str">
            <v>1,58,3</v>
          </cell>
          <cell r="K16">
            <v>136</v>
          </cell>
        </row>
        <row r="17">
          <cell r="A17">
            <v>109</v>
          </cell>
          <cell r="B17">
            <v>30</v>
          </cell>
          <cell r="D17">
            <v>323</v>
          </cell>
          <cell r="E17">
            <v>16</v>
          </cell>
          <cell r="H17">
            <v>135</v>
          </cell>
          <cell r="J17" t="str">
            <v>1,58,5</v>
          </cell>
          <cell r="K17">
            <v>135</v>
          </cell>
        </row>
        <row r="18">
          <cell r="A18">
            <v>110</v>
          </cell>
          <cell r="B18">
            <v>32</v>
          </cell>
          <cell r="D18">
            <v>325</v>
          </cell>
          <cell r="E18">
            <v>17</v>
          </cell>
          <cell r="H18">
            <v>134</v>
          </cell>
          <cell r="J18" t="str">
            <v>1,58,8</v>
          </cell>
          <cell r="K18">
            <v>134</v>
          </cell>
        </row>
        <row r="19">
          <cell r="A19">
            <v>111</v>
          </cell>
          <cell r="B19">
            <v>33</v>
          </cell>
          <cell r="D19">
            <v>327</v>
          </cell>
          <cell r="E19">
            <v>18</v>
          </cell>
          <cell r="H19">
            <v>133</v>
          </cell>
          <cell r="J19" t="str">
            <v>1,59,0</v>
          </cell>
          <cell r="K19">
            <v>133</v>
          </cell>
        </row>
        <row r="20">
          <cell r="A20">
            <v>112</v>
          </cell>
          <cell r="B20">
            <v>34</v>
          </cell>
          <cell r="D20">
            <v>329</v>
          </cell>
          <cell r="E20">
            <v>19</v>
          </cell>
          <cell r="H20">
            <v>132</v>
          </cell>
          <cell r="J20" t="str">
            <v>1,59,3</v>
          </cell>
          <cell r="K20">
            <v>132</v>
          </cell>
        </row>
        <row r="21">
          <cell r="A21">
            <v>113</v>
          </cell>
          <cell r="B21">
            <v>36</v>
          </cell>
          <cell r="D21">
            <v>331</v>
          </cell>
          <cell r="E21">
            <v>20</v>
          </cell>
          <cell r="H21">
            <v>131</v>
          </cell>
          <cell r="J21" t="str">
            <v>1,59,5</v>
          </cell>
          <cell r="K21">
            <v>131</v>
          </cell>
        </row>
        <row r="22">
          <cell r="A22">
            <v>114</v>
          </cell>
          <cell r="B22">
            <v>37</v>
          </cell>
          <cell r="D22">
            <v>333</v>
          </cell>
          <cell r="E22">
            <v>21</v>
          </cell>
          <cell r="H22">
            <v>130</v>
          </cell>
          <cell r="J22" t="str">
            <v>1,59,8</v>
          </cell>
          <cell r="K22">
            <v>130</v>
          </cell>
        </row>
        <row r="23">
          <cell r="A23">
            <v>115</v>
          </cell>
          <cell r="B23">
            <v>38</v>
          </cell>
          <cell r="D23">
            <v>335</v>
          </cell>
          <cell r="E23">
            <v>22</v>
          </cell>
          <cell r="H23">
            <v>129</v>
          </cell>
          <cell r="J23" t="str">
            <v>2,00,0</v>
          </cell>
          <cell r="K23">
            <v>129</v>
          </cell>
        </row>
        <row r="24">
          <cell r="A24">
            <v>116</v>
          </cell>
          <cell r="B24">
            <v>39</v>
          </cell>
          <cell r="D24">
            <v>337</v>
          </cell>
          <cell r="E24">
            <v>23</v>
          </cell>
          <cell r="G24">
            <v>7</v>
          </cell>
          <cell r="H24">
            <v>128</v>
          </cell>
          <cell r="J24" t="str">
            <v>2,00,3</v>
          </cell>
          <cell r="K24">
            <v>128</v>
          </cell>
        </row>
        <row r="25">
          <cell r="A25">
            <v>117</v>
          </cell>
          <cell r="B25">
            <v>40</v>
          </cell>
          <cell r="D25">
            <v>339</v>
          </cell>
          <cell r="E25">
            <v>24</v>
          </cell>
          <cell r="H25">
            <v>127</v>
          </cell>
          <cell r="J25" t="str">
            <v>2,00,6</v>
          </cell>
          <cell r="K25">
            <v>127</v>
          </cell>
        </row>
        <row r="26">
          <cell r="A26">
            <v>118</v>
          </cell>
          <cell r="B26">
            <v>41</v>
          </cell>
          <cell r="D26">
            <v>341</v>
          </cell>
          <cell r="E26">
            <v>25</v>
          </cell>
          <cell r="H26">
            <v>126</v>
          </cell>
          <cell r="J26" t="str">
            <v>2,00,9</v>
          </cell>
          <cell r="K26">
            <v>126</v>
          </cell>
        </row>
        <row r="27">
          <cell r="A27">
            <v>119</v>
          </cell>
          <cell r="B27">
            <v>42</v>
          </cell>
          <cell r="D27">
            <v>343</v>
          </cell>
          <cell r="E27">
            <v>26</v>
          </cell>
          <cell r="H27">
            <v>125</v>
          </cell>
          <cell r="J27" t="str">
            <v>2,01,2</v>
          </cell>
          <cell r="K27">
            <v>125</v>
          </cell>
        </row>
        <row r="28">
          <cell r="A28">
            <v>120</v>
          </cell>
          <cell r="B28">
            <v>43</v>
          </cell>
          <cell r="D28">
            <v>345</v>
          </cell>
          <cell r="E28">
            <v>27</v>
          </cell>
          <cell r="H28">
            <v>124</v>
          </cell>
          <cell r="J28" t="str">
            <v>2,01,5</v>
          </cell>
          <cell r="K28">
            <v>124</v>
          </cell>
        </row>
        <row r="29">
          <cell r="A29">
            <v>121</v>
          </cell>
          <cell r="B29">
            <v>44</v>
          </cell>
          <cell r="D29">
            <v>347</v>
          </cell>
          <cell r="E29">
            <v>28</v>
          </cell>
          <cell r="H29">
            <v>123</v>
          </cell>
          <cell r="J29" t="str">
            <v>2,01,8</v>
          </cell>
          <cell r="K29">
            <v>123</v>
          </cell>
        </row>
        <row r="30">
          <cell r="A30">
            <v>122</v>
          </cell>
          <cell r="B30">
            <v>45</v>
          </cell>
          <cell r="D30">
            <v>350</v>
          </cell>
          <cell r="E30">
            <v>29</v>
          </cell>
          <cell r="H30">
            <v>122</v>
          </cell>
          <cell r="J30" t="str">
            <v>2,02,1</v>
          </cell>
          <cell r="K30">
            <v>122</v>
          </cell>
        </row>
        <row r="31">
          <cell r="A31">
            <v>123</v>
          </cell>
          <cell r="B31">
            <v>46</v>
          </cell>
          <cell r="D31">
            <v>352</v>
          </cell>
          <cell r="E31">
            <v>30</v>
          </cell>
          <cell r="H31">
            <v>121</v>
          </cell>
          <cell r="J31" t="str">
            <v>2,02,4</v>
          </cell>
          <cell r="K31">
            <v>121</v>
          </cell>
        </row>
        <row r="32">
          <cell r="A32">
            <v>124</v>
          </cell>
          <cell r="B32">
            <v>47</v>
          </cell>
          <cell r="D32">
            <v>356</v>
          </cell>
          <cell r="E32">
            <v>31</v>
          </cell>
          <cell r="H32">
            <v>120</v>
          </cell>
          <cell r="J32" t="str">
            <v>2,02,7</v>
          </cell>
          <cell r="K32">
            <v>120</v>
          </cell>
        </row>
        <row r="33">
          <cell r="A33">
            <v>125</v>
          </cell>
          <cell r="B33">
            <v>48</v>
          </cell>
          <cell r="D33">
            <v>359</v>
          </cell>
          <cell r="E33">
            <v>32</v>
          </cell>
          <cell r="G33">
            <v>7.1</v>
          </cell>
          <cell r="H33">
            <v>119</v>
          </cell>
          <cell r="J33" t="str">
            <v>2,03,0</v>
          </cell>
          <cell r="K33">
            <v>119</v>
          </cell>
        </row>
        <row r="34">
          <cell r="A34">
            <v>127</v>
          </cell>
          <cell r="B34">
            <v>49</v>
          </cell>
          <cell r="D34">
            <v>365</v>
          </cell>
          <cell r="E34">
            <v>34</v>
          </cell>
          <cell r="H34">
            <v>118</v>
          </cell>
          <cell r="J34" t="str">
            <v>2,03,4</v>
          </cell>
          <cell r="K34">
            <v>118</v>
          </cell>
        </row>
        <row r="35">
          <cell r="A35">
            <v>128</v>
          </cell>
          <cell r="B35">
            <v>50</v>
          </cell>
          <cell r="D35">
            <v>365</v>
          </cell>
          <cell r="E35">
            <v>33</v>
          </cell>
          <cell r="H35">
            <v>117</v>
          </cell>
          <cell r="J35" t="str">
            <v>2,03,7</v>
          </cell>
          <cell r="K35">
            <v>117</v>
          </cell>
        </row>
        <row r="36">
          <cell r="A36">
            <v>129</v>
          </cell>
          <cell r="B36">
            <v>51</v>
          </cell>
          <cell r="D36">
            <v>368</v>
          </cell>
          <cell r="E36">
            <v>35</v>
          </cell>
          <cell r="H36">
            <v>116</v>
          </cell>
          <cell r="J36" t="str">
            <v>2,04,1</v>
          </cell>
          <cell r="K36">
            <v>116</v>
          </cell>
        </row>
        <row r="37">
          <cell r="A37">
            <v>130</v>
          </cell>
          <cell r="B37">
            <v>52</v>
          </cell>
          <cell r="D37">
            <v>371</v>
          </cell>
          <cell r="E37">
            <v>36</v>
          </cell>
          <cell r="H37">
            <v>115</v>
          </cell>
          <cell r="J37" t="str">
            <v>2,04,4</v>
          </cell>
          <cell r="K37">
            <v>115</v>
          </cell>
        </row>
        <row r="38">
          <cell r="A38">
            <v>131</v>
          </cell>
          <cell r="B38">
            <v>53</v>
          </cell>
          <cell r="D38">
            <v>374</v>
          </cell>
          <cell r="E38">
            <v>37</v>
          </cell>
          <cell r="H38">
            <v>114</v>
          </cell>
          <cell r="J38" t="str">
            <v>2,04,8</v>
          </cell>
          <cell r="K38">
            <v>114</v>
          </cell>
        </row>
        <row r="39">
          <cell r="A39">
            <v>132</v>
          </cell>
          <cell r="B39">
            <v>54</v>
          </cell>
          <cell r="D39">
            <v>378</v>
          </cell>
          <cell r="E39">
            <v>38</v>
          </cell>
          <cell r="H39">
            <v>113</v>
          </cell>
          <cell r="J39" t="str">
            <v>2,05,1</v>
          </cell>
          <cell r="K39">
            <v>113</v>
          </cell>
        </row>
        <row r="40">
          <cell r="A40">
            <v>133</v>
          </cell>
          <cell r="B40">
            <v>55</v>
          </cell>
          <cell r="D40">
            <v>382</v>
          </cell>
          <cell r="E40">
            <v>39</v>
          </cell>
          <cell r="G40">
            <v>7.2</v>
          </cell>
          <cell r="H40">
            <v>112</v>
          </cell>
          <cell r="J40" t="str">
            <v>2,05,5</v>
          </cell>
          <cell r="K40">
            <v>112</v>
          </cell>
        </row>
        <row r="41">
          <cell r="A41">
            <v>134</v>
          </cell>
          <cell r="B41">
            <v>56</v>
          </cell>
          <cell r="D41">
            <v>386</v>
          </cell>
          <cell r="E41">
            <v>40</v>
          </cell>
          <cell r="H41">
            <v>111</v>
          </cell>
          <cell r="J41" t="str">
            <v>2,05,8</v>
          </cell>
          <cell r="K41">
            <v>111</v>
          </cell>
        </row>
        <row r="42">
          <cell r="A42">
            <v>135</v>
          </cell>
          <cell r="B42">
            <v>57</v>
          </cell>
          <cell r="D42">
            <v>390</v>
          </cell>
          <cell r="E42">
            <v>41</v>
          </cell>
          <cell r="H42">
            <v>110</v>
          </cell>
          <cell r="J42" t="str">
            <v>2,06,2</v>
          </cell>
          <cell r="K42">
            <v>110</v>
          </cell>
        </row>
        <row r="43">
          <cell r="A43">
            <v>136</v>
          </cell>
          <cell r="B43">
            <v>58</v>
          </cell>
          <cell r="D43">
            <v>394</v>
          </cell>
          <cell r="E43">
            <v>42</v>
          </cell>
          <cell r="H43">
            <v>109</v>
          </cell>
          <cell r="J43" t="str">
            <v>2,06,5</v>
          </cell>
          <cell r="K43">
            <v>109</v>
          </cell>
        </row>
        <row r="44">
          <cell r="A44">
            <v>137</v>
          </cell>
          <cell r="B44">
            <v>59</v>
          </cell>
          <cell r="D44">
            <v>398</v>
          </cell>
          <cell r="E44">
            <v>43</v>
          </cell>
          <cell r="H44">
            <v>108</v>
          </cell>
          <cell r="J44" t="str">
            <v>2,06,9</v>
          </cell>
          <cell r="K44">
            <v>108</v>
          </cell>
        </row>
        <row r="45">
          <cell r="A45">
            <v>138</v>
          </cell>
          <cell r="B45">
            <v>60</v>
          </cell>
          <cell r="D45">
            <v>402</v>
          </cell>
          <cell r="E45">
            <v>44</v>
          </cell>
          <cell r="H45">
            <v>107</v>
          </cell>
          <cell r="J45" t="str">
            <v>2,07,2</v>
          </cell>
          <cell r="K45">
            <v>107</v>
          </cell>
        </row>
        <row r="46">
          <cell r="A46">
            <v>139</v>
          </cell>
          <cell r="B46">
            <v>61</v>
          </cell>
          <cell r="D46">
            <v>406</v>
          </cell>
          <cell r="E46">
            <v>45</v>
          </cell>
          <cell r="H46">
            <v>106</v>
          </cell>
          <cell r="J46" t="str">
            <v>2,07,6</v>
          </cell>
          <cell r="K46">
            <v>106</v>
          </cell>
        </row>
        <row r="47">
          <cell r="A47">
            <v>140</v>
          </cell>
          <cell r="B47">
            <v>62</v>
          </cell>
          <cell r="D47">
            <v>410</v>
          </cell>
          <cell r="E47">
            <v>46</v>
          </cell>
          <cell r="G47">
            <v>7.3</v>
          </cell>
          <cell r="H47">
            <v>105</v>
          </cell>
          <cell r="J47" t="str">
            <v>2,08,0</v>
          </cell>
          <cell r="K47">
            <v>105</v>
          </cell>
        </row>
        <row r="48">
          <cell r="A48">
            <v>141</v>
          </cell>
          <cell r="B48">
            <v>63</v>
          </cell>
          <cell r="D48">
            <v>414</v>
          </cell>
          <cell r="E48">
            <v>47</v>
          </cell>
          <cell r="H48">
            <v>104</v>
          </cell>
          <cell r="J48" t="str">
            <v>2,08,4</v>
          </cell>
          <cell r="K48">
            <v>104</v>
          </cell>
        </row>
        <row r="49">
          <cell r="A49">
            <v>142</v>
          </cell>
          <cell r="B49">
            <v>64</v>
          </cell>
          <cell r="D49">
            <v>418</v>
          </cell>
          <cell r="E49">
            <v>48</v>
          </cell>
          <cell r="H49">
            <v>103</v>
          </cell>
          <cell r="J49" t="str">
            <v>2,08,8</v>
          </cell>
          <cell r="K49">
            <v>103</v>
          </cell>
        </row>
        <row r="50">
          <cell r="A50">
            <v>143</v>
          </cell>
          <cell r="B50">
            <v>65</v>
          </cell>
          <cell r="D50">
            <v>422</v>
          </cell>
          <cell r="E50">
            <v>49</v>
          </cell>
          <cell r="H50">
            <v>102</v>
          </cell>
          <cell r="J50" t="str">
            <v>2,09,2</v>
          </cell>
          <cell r="K50">
            <v>102</v>
          </cell>
        </row>
        <row r="51">
          <cell r="A51">
            <v>144</v>
          </cell>
          <cell r="B51">
            <v>66</v>
          </cell>
          <cell r="D51">
            <v>426</v>
          </cell>
          <cell r="E51">
            <v>50</v>
          </cell>
          <cell r="H51">
            <v>101</v>
          </cell>
          <cell r="J51" t="str">
            <v>2,09,6</v>
          </cell>
          <cell r="K51">
            <v>101</v>
          </cell>
        </row>
        <row r="52">
          <cell r="A52">
            <v>145</v>
          </cell>
          <cell r="B52">
            <v>67</v>
          </cell>
          <cell r="D52">
            <v>430</v>
          </cell>
          <cell r="E52">
            <v>51</v>
          </cell>
          <cell r="H52">
            <v>100</v>
          </cell>
          <cell r="J52" t="str">
            <v>1,32,0</v>
          </cell>
          <cell r="K52">
            <v>100</v>
          </cell>
        </row>
        <row r="53">
          <cell r="A53">
            <v>146</v>
          </cell>
          <cell r="B53">
            <v>68</v>
          </cell>
          <cell r="D53">
            <v>434</v>
          </cell>
          <cell r="E53">
            <v>52</v>
          </cell>
          <cell r="G53">
            <v>7.4</v>
          </cell>
          <cell r="H53">
            <v>99</v>
          </cell>
          <cell r="J53" t="str">
            <v>1,32,3</v>
          </cell>
          <cell r="K53">
            <v>99</v>
          </cell>
        </row>
        <row r="54">
          <cell r="A54">
            <v>147</v>
          </cell>
          <cell r="B54">
            <v>69</v>
          </cell>
          <cell r="D54">
            <v>438</v>
          </cell>
          <cell r="E54">
            <v>53</v>
          </cell>
          <cell r="H54">
            <v>98</v>
          </cell>
          <cell r="J54" t="str">
            <v>1,32,6</v>
          </cell>
          <cell r="K54">
            <v>98</v>
          </cell>
        </row>
        <row r="55">
          <cell r="A55">
            <v>148</v>
          </cell>
          <cell r="B55">
            <v>70</v>
          </cell>
          <cell r="D55">
            <v>442</v>
          </cell>
          <cell r="E55">
            <v>54</v>
          </cell>
          <cell r="H55">
            <v>97</v>
          </cell>
          <cell r="J55" t="str">
            <v>1,32,9</v>
          </cell>
          <cell r="K55">
            <v>97</v>
          </cell>
        </row>
        <row r="56">
          <cell r="A56">
            <v>149</v>
          </cell>
          <cell r="B56">
            <v>71</v>
          </cell>
          <cell r="D56">
            <v>446</v>
          </cell>
          <cell r="E56">
            <v>55</v>
          </cell>
          <cell r="H56">
            <v>96</v>
          </cell>
          <cell r="J56" t="str">
            <v>1,33,2</v>
          </cell>
          <cell r="K56">
            <v>96</v>
          </cell>
        </row>
        <row r="57">
          <cell r="A57">
            <v>150</v>
          </cell>
          <cell r="B57">
            <v>72</v>
          </cell>
          <cell r="D57">
            <v>450</v>
          </cell>
          <cell r="E57">
            <v>56</v>
          </cell>
          <cell r="H57">
            <v>95</v>
          </cell>
          <cell r="J57" t="str">
            <v>1,33,5</v>
          </cell>
          <cell r="K57">
            <v>95</v>
          </cell>
        </row>
        <row r="58">
          <cell r="A58">
            <v>151</v>
          </cell>
          <cell r="B58">
            <v>73</v>
          </cell>
          <cell r="D58">
            <v>454</v>
          </cell>
          <cell r="E58">
            <v>57</v>
          </cell>
          <cell r="H58">
            <v>94</v>
          </cell>
          <cell r="J58" t="str">
            <v>1,33,8</v>
          </cell>
          <cell r="K58">
            <v>94</v>
          </cell>
        </row>
        <row r="59">
          <cell r="A59">
            <v>152</v>
          </cell>
          <cell r="B59">
            <v>74</v>
          </cell>
          <cell r="D59">
            <v>458</v>
          </cell>
          <cell r="E59">
            <v>58</v>
          </cell>
          <cell r="G59">
            <v>7.5</v>
          </cell>
          <cell r="H59">
            <v>93</v>
          </cell>
          <cell r="J59" t="str">
            <v>1,34,1</v>
          </cell>
          <cell r="K59">
            <v>93</v>
          </cell>
        </row>
        <row r="60">
          <cell r="A60">
            <v>153</v>
          </cell>
          <cell r="B60">
            <v>76</v>
          </cell>
          <cell r="D60">
            <v>462</v>
          </cell>
          <cell r="E60">
            <v>59</v>
          </cell>
          <cell r="H60">
            <v>92</v>
          </cell>
          <cell r="J60" t="str">
            <v>1,34,4</v>
          </cell>
          <cell r="K60">
            <v>92</v>
          </cell>
        </row>
        <row r="61">
          <cell r="A61">
            <v>154</v>
          </cell>
          <cell r="B61">
            <v>77</v>
          </cell>
          <cell r="D61">
            <v>466</v>
          </cell>
          <cell r="E61">
            <v>60</v>
          </cell>
          <cell r="H61">
            <v>91</v>
          </cell>
          <cell r="J61" t="str">
            <v>1,34,7</v>
          </cell>
          <cell r="K61">
            <v>91</v>
          </cell>
        </row>
        <row r="62">
          <cell r="A62">
            <v>155</v>
          </cell>
          <cell r="B62">
            <v>78</v>
          </cell>
          <cell r="D62">
            <v>470</v>
          </cell>
          <cell r="E62">
            <v>61</v>
          </cell>
          <cell r="H62">
            <v>90</v>
          </cell>
          <cell r="J62" t="str">
            <v>1,35,0</v>
          </cell>
          <cell r="K62">
            <v>90</v>
          </cell>
        </row>
        <row r="63">
          <cell r="A63">
            <v>156</v>
          </cell>
          <cell r="B63">
            <v>79</v>
          </cell>
          <cell r="D63">
            <v>474</v>
          </cell>
          <cell r="E63">
            <v>62</v>
          </cell>
          <cell r="H63">
            <v>89</v>
          </cell>
          <cell r="J63" t="str">
            <v>1,35,3</v>
          </cell>
          <cell r="K63">
            <v>89</v>
          </cell>
        </row>
        <row r="64">
          <cell r="A64">
            <v>157</v>
          </cell>
          <cell r="B64">
            <v>81</v>
          </cell>
          <cell r="D64">
            <v>478</v>
          </cell>
          <cell r="E64">
            <v>63</v>
          </cell>
          <cell r="H64">
            <v>88</v>
          </cell>
          <cell r="J64" t="str">
            <v>1,35,6</v>
          </cell>
          <cell r="K64">
            <v>88</v>
          </cell>
        </row>
        <row r="65">
          <cell r="A65">
            <v>158</v>
          </cell>
          <cell r="B65">
            <v>82</v>
          </cell>
          <cell r="D65">
            <v>482</v>
          </cell>
          <cell r="E65">
            <v>64</v>
          </cell>
          <cell r="G65">
            <v>7.6</v>
          </cell>
          <cell r="H65">
            <v>87</v>
          </cell>
          <cell r="J65" t="str">
            <v>1,35,9</v>
          </cell>
          <cell r="K65">
            <v>87</v>
          </cell>
        </row>
        <row r="66">
          <cell r="A66">
            <v>159</v>
          </cell>
          <cell r="B66">
            <v>83</v>
          </cell>
          <cell r="D66">
            <v>486</v>
          </cell>
          <cell r="E66">
            <v>65</v>
          </cell>
          <cell r="H66">
            <v>86</v>
          </cell>
          <cell r="J66" t="str">
            <v>1,36,3</v>
          </cell>
          <cell r="K66">
            <v>86</v>
          </cell>
        </row>
        <row r="67">
          <cell r="A67">
            <v>160</v>
          </cell>
          <cell r="B67">
            <v>85</v>
          </cell>
          <cell r="D67">
            <v>490</v>
          </cell>
          <cell r="E67">
            <v>66</v>
          </cell>
          <cell r="H67">
            <v>85</v>
          </cell>
          <cell r="J67" t="str">
            <v>1,36,6</v>
          </cell>
          <cell r="K67">
            <v>85</v>
          </cell>
        </row>
        <row r="68">
          <cell r="A68">
            <v>161</v>
          </cell>
          <cell r="B68">
            <v>86</v>
          </cell>
          <cell r="D68">
            <v>494</v>
          </cell>
          <cell r="E68">
            <v>67</v>
          </cell>
          <cell r="H68">
            <v>84</v>
          </cell>
          <cell r="J68" t="str">
            <v>1,36,9</v>
          </cell>
          <cell r="K68">
            <v>84</v>
          </cell>
        </row>
        <row r="69">
          <cell r="A69">
            <v>162</v>
          </cell>
          <cell r="B69">
            <v>88</v>
          </cell>
          <cell r="D69">
            <v>498</v>
          </cell>
          <cell r="E69">
            <v>68</v>
          </cell>
          <cell r="H69">
            <v>83</v>
          </cell>
          <cell r="J69" t="str">
            <v>1,37,3</v>
          </cell>
          <cell r="K69">
            <v>83</v>
          </cell>
        </row>
        <row r="70">
          <cell r="A70">
            <v>163</v>
          </cell>
          <cell r="B70">
            <v>89</v>
          </cell>
          <cell r="D70">
            <v>502</v>
          </cell>
          <cell r="E70">
            <v>69</v>
          </cell>
          <cell r="G70">
            <v>7.7</v>
          </cell>
          <cell r="H70">
            <v>82</v>
          </cell>
          <cell r="J70" t="str">
            <v>1,37,7</v>
          </cell>
          <cell r="K70">
            <v>82</v>
          </cell>
        </row>
        <row r="71">
          <cell r="A71">
            <v>164</v>
          </cell>
          <cell r="B71">
            <v>91</v>
          </cell>
          <cell r="D71">
            <v>506</v>
          </cell>
          <cell r="E71">
            <v>70</v>
          </cell>
          <cell r="H71">
            <v>81</v>
          </cell>
          <cell r="J71" t="str">
            <v>1,38,1</v>
          </cell>
          <cell r="K71">
            <v>81</v>
          </cell>
        </row>
        <row r="72">
          <cell r="A72">
            <v>165</v>
          </cell>
          <cell r="B72">
            <v>92</v>
          </cell>
          <cell r="D72">
            <v>510</v>
          </cell>
          <cell r="E72">
            <v>71</v>
          </cell>
          <cell r="H72">
            <v>80</v>
          </cell>
          <cell r="J72" t="str">
            <v>1,38,5</v>
          </cell>
          <cell r="K72">
            <v>80</v>
          </cell>
        </row>
        <row r="73">
          <cell r="A73">
            <v>166</v>
          </cell>
          <cell r="B73">
            <v>94</v>
          </cell>
          <cell r="D73">
            <v>514</v>
          </cell>
          <cell r="E73">
            <v>72</v>
          </cell>
          <cell r="H73">
            <v>79</v>
          </cell>
          <cell r="J73" t="str">
            <v>1,38,9</v>
          </cell>
          <cell r="K73">
            <v>79</v>
          </cell>
        </row>
        <row r="74">
          <cell r="A74">
            <v>167</v>
          </cell>
          <cell r="B74">
            <v>95</v>
          </cell>
          <cell r="D74">
            <v>517</v>
          </cell>
          <cell r="E74">
            <v>73</v>
          </cell>
          <cell r="G74">
            <v>7.8</v>
          </cell>
          <cell r="H74">
            <v>78</v>
          </cell>
          <cell r="J74" t="str">
            <v>1,39,4</v>
          </cell>
          <cell r="K74">
            <v>78</v>
          </cell>
        </row>
        <row r="75">
          <cell r="A75">
            <v>168</v>
          </cell>
          <cell r="B75">
            <v>97</v>
          </cell>
          <cell r="D75">
            <v>521</v>
          </cell>
          <cell r="E75">
            <v>74</v>
          </cell>
          <cell r="H75">
            <v>77</v>
          </cell>
          <cell r="J75" t="str">
            <v>1,39,8</v>
          </cell>
          <cell r="K75">
            <v>77</v>
          </cell>
        </row>
        <row r="76">
          <cell r="A76">
            <v>169</v>
          </cell>
          <cell r="B76">
            <v>98</v>
          </cell>
          <cell r="D76">
            <v>524</v>
          </cell>
          <cell r="E76">
            <v>75</v>
          </cell>
          <cell r="H76">
            <v>76</v>
          </cell>
          <cell r="J76" t="str">
            <v>1,40,3</v>
          </cell>
          <cell r="K76">
            <v>76</v>
          </cell>
        </row>
        <row r="77">
          <cell r="A77">
            <v>170</v>
          </cell>
          <cell r="B77">
            <v>100</v>
          </cell>
          <cell r="D77">
            <v>527</v>
          </cell>
          <cell r="E77">
            <v>76</v>
          </cell>
          <cell r="H77">
            <v>75</v>
          </cell>
          <cell r="J77" t="str">
            <v>1,40,8</v>
          </cell>
          <cell r="K77">
            <v>75</v>
          </cell>
        </row>
        <row r="78">
          <cell r="A78">
            <v>171</v>
          </cell>
          <cell r="B78">
            <v>101</v>
          </cell>
          <cell r="D78">
            <v>530</v>
          </cell>
          <cell r="E78">
            <v>77</v>
          </cell>
          <cell r="G78">
            <v>7.9</v>
          </cell>
          <cell r="H78">
            <v>74</v>
          </cell>
          <cell r="J78" t="str">
            <v>1,41,3</v>
          </cell>
          <cell r="K78">
            <v>74</v>
          </cell>
        </row>
        <row r="79">
          <cell r="A79">
            <v>172</v>
          </cell>
          <cell r="B79">
            <v>103</v>
          </cell>
          <cell r="D79">
            <v>533</v>
          </cell>
          <cell r="E79">
            <v>78</v>
          </cell>
          <cell r="H79">
            <v>73</v>
          </cell>
          <cell r="J79" t="str">
            <v>1,41,8</v>
          </cell>
          <cell r="K79">
            <v>73</v>
          </cell>
        </row>
        <row r="80">
          <cell r="A80">
            <v>173</v>
          </cell>
          <cell r="B80">
            <v>104</v>
          </cell>
          <cell r="D80">
            <v>536</v>
          </cell>
          <cell r="E80">
            <v>79</v>
          </cell>
          <cell r="H80">
            <v>72</v>
          </cell>
          <cell r="J80" t="str">
            <v>1,42,3</v>
          </cell>
          <cell r="K80">
            <v>72</v>
          </cell>
        </row>
        <row r="81">
          <cell r="A81">
            <v>174</v>
          </cell>
          <cell r="B81">
            <v>106</v>
          </cell>
          <cell r="D81">
            <v>539</v>
          </cell>
          <cell r="E81">
            <v>80</v>
          </cell>
          <cell r="H81">
            <v>71</v>
          </cell>
          <cell r="J81" t="str">
            <v>1,42,8</v>
          </cell>
          <cell r="K81">
            <v>71</v>
          </cell>
        </row>
        <row r="82">
          <cell r="A82">
            <v>175</v>
          </cell>
          <cell r="B82">
            <v>107</v>
          </cell>
          <cell r="D82">
            <v>541</v>
          </cell>
          <cell r="E82">
            <v>81</v>
          </cell>
          <cell r="G82">
            <v>8</v>
          </cell>
          <cell r="H82">
            <v>70</v>
          </cell>
          <cell r="J82" t="str">
            <v>1,43,3</v>
          </cell>
          <cell r="K82">
            <v>70</v>
          </cell>
        </row>
        <row r="83">
          <cell r="A83">
            <v>176</v>
          </cell>
          <cell r="B83">
            <v>109</v>
          </cell>
          <cell r="D83">
            <v>544</v>
          </cell>
          <cell r="E83">
            <v>82</v>
          </cell>
          <cell r="H83">
            <v>69</v>
          </cell>
          <cell r="J83" t="str">
            <v>1,43,8</v>
          </cell>
          <cell r="K83">
            <v>69</v>
          </cell>
        </row>
        <row r="84">
          <cell r="A84">
            <v>177</v>
          </cell>
          <cell r="B84">
            <v>110</v>
          </cell>
          <cell r="D84">
            <v>547</v>
          </cell>
          <cell r="E84">
            <v>83</v>
          </cell>
          <cell r="H84">
            <v>68</v>
          </cell>
          <cell r="J84" t="str">
            <v>1,44,3</v>
          </cell>
          <cell r="K84">
            <v>68</v>
          </cell>
        </row>
        <row r="85">
          <cell r="A85">
            <v>178</v>
          </cell>
          <cell r="B85">
            <v>112</v>
          </cell>
          <cell r="D85">
            <v>550</v>
          </cell>
          <cell r="E85">
            <v>84</v>
          </cell>
          <cell r="G85">
            <v>8.1</v>
          </cell>
          <cell r="H85">
            <v>67</v>
          </cell>
          <cell r="J85" t="str">
            <v>1,44,8</v>
          </cell>
          <cell r="K85">
            <v>67</v>
          </cell>
        </row>
        <row r="86">
          <cell r="A86">
            <v>179</v>
          </cell>
          <cell r="B86">
            <v>113</v>
          </cell>
          <cell r="D86">
            <v>552</v>
          </cell>
          <cell r="E86">
            <v>85</v>
          </cell>
          <cell r="H86">
            <v>66</v>
          </cell>
          <cell r="J86" t="str">
            <v>1,45,4</v>
          </cell>
          <cell r="K86">
            <v>66</v>
          </cell>
        </row>
        <row r="87">
          <cell r="A87">
            <v>180</v>
          </cell>
          <cell r="B87">
            <v>115</v>
          </cell>
          <cell r="D87">
            <v>555</v>
          </cell>
          <cell r="E87">
            <v>86</v>
          </cell>
          <cell r="H87">
            <v>65</v>
          </cell>
          <cell r="J87" t="str">
            <v>1,46,0</v>
          </cell>
          <cell r="K87">
            <v>65</v>
          </cell>
        </row>
        <row r="88">
          <cell r="A88">
            <v>181</v>
          </cell>
          <cell r="B88">
            <v>117</v>
          </cell>
          <cell r="D88">
            <v>558</v>
          </cell>
          <cell r="E88">
            <v>87</v>
          </cell>
          <cell r="G88">
            <v>8.2</v>
          </cell>
          <cell r="H88">
            <v>64</v>
          </cell>
          <cell r="J88" t="str">
            <v>1,46,6</v>
          </cell>
          <cell r="K88">
            <v>64</v>
          </cell>
        </row>
        <row r="89">
          <cell r="A89">
            <v>182</v>
          </cell>
          <cell r="B89">
            <v>118</v>
          </cell>
          <cell r="D89">
            <v>560</v>
          </cell>
          <cell r="E89">
            <v>88</v>
          </cell>
          <cell r="H89">
            <v>63</v>
          </cell>
          <cell r="J89" t="str">
            <v>1,47,2</v>
          </cell>
          <cell r="K89">
            <v>63</v>
          </cell>
        </row>
        <row r="90">
          <cell r="A90">
            <v>183</v>
          </cell>
          <cell r="B90">
            <v>120</v>
          </cell>
          <cell r="D90">
            <v>563</v>
          </cell>
          <cell r="E90">
            <v>89</v>
          </cell>
          <cell r="H90">
            <v>62</v>
          </cell>
          <cell r="J90" t="str">
            <v>1,47,8</v>
          </cell>
          <cell r="K90">
            <v>62</v>
          </cell>
        </row>
        <row r="91">
          <cell r="A91">
            <v>184</v>
          </cell>
          <cell r="B91">
            <v>122</v>
          </cell>
          <cell r="D91">
            <v>566</v>
          </cell>
          <cell r="E91">
            <v>90</v>
          </cell>
          <cell r="G91">
            <v>8.3</v>
          </cell>
          <cell r="H91">
            <v>61</v>
          </cell>
          <cell r="J91" t="str">
            <v>1,48,4</v>
          </cell>
          <cell r="K91">
            <v>61</v>
          </cell>
        </row>
        <row r="92">
          <cell r="A92">
            <v>185</v>
          </cell>
          <cell r="B92">
            <v>124</v>
          </cell>
          <cell r="D92">
            <v>568</v>
          </cell>
          <cell r="E92">
            <v>91</v>
          </cell>
          <cell r="H92">
            <v>60</v>
          </cell>
          <cell r="J92" t="str">
            <v>1,49,0</v>
          </cell>
          <cell r="K92">
            <v>60</v>
          </cell>
        </row>
        <row r="93">
          <cell r="A93">
            <v>186</v>
          </cell>
          <cell r="B93">
            <v>126</v>
          </cell>
          <cell r="D93">
            <v>571</v>
          </cell>
          <cell r="E93">
            <v>92</v>
          </cell>
          <cell r="H93">
            <v>59</v>
          </cell>
          <cell r="J93" t="str">
            <v>1,49,6</v>
          </cell>
          <cell r="K93">
            <v>59</v>
          </cell>
        </row>
        <row r="94">
          <cell r="A94">
            <v>187</v>
          </cell>
          <cell r="B94">
            <v>128</v>
          </cell>
          <cell r="D94">
            <v>574</v>
          </cell>
          <cell r="E94">
            <v>93</v>
          </cell>
          <cell r="G94">
            <v>8.4</v>
          </cell>
          <cell r="H94">
            <v>58</v>
          </cell>
          <cell r="J94" t="str">
            <v>1,50,2</v>
          </cell>
          <cell r="K94">
            <v>58</v>
          </cell>
        </row>
        <row r="95">
          <cell r="A95">
            <v>188</v>
          </cell>
          <cell r="B95">
            <v>130</v>
          </cell>
          <cell r="D95">
            <v>576</v>
          </cell>
          <cell r="E95">
            <v>94</v>
          </cell>
          <cell r="H95">
            <v>57</v>
          </cell>
          <cell r="J95" t="str">
            <v>1,50,8</v>
          </cell>
          <cell r="K95">
            <v>57</v>
          </cell>
        </row>
        <row r="96">
          <cell r="A96">
            <v>189</v>
          </cell>
          <cell r="B96">
            <v>132</v>
          </cell>
          <cell r="D96">
            <v>579</v>
          </cell>
          <cell r="E96">
            <v>95</v>
          </cell>
          <cell r="H96">
            <v>56</v>
          </cell>
          <cell r="J96" t="str">
            <v>1,51,5</v>
          </cell>
          <cell r="K96">
            <v>56</v>
          </cell>
        </row>
        <row r="97">
          <cell r="A97">
            <v>190</v>
          </cell>
          <cell r="B97">
            <v>134</v>
          </cell>
          <cell r="D97">
            <v>582</v>
          </cell>
          <cell r="E97">
            <v>96</v>
          </cell>
          <cell r="G97">
            <v>8.5</v>
          </cell>
          <cell r="H97">
            <v>55</v>
          </cell>
          <cell r="J97" t="str">
            <v>1,52,2</v>
          </cell>
          <cell r="K97">
            <v>55</v>
          </cell>
        </row>
        <row r="98">
          <cell r="A98">
            <v>191</v>
          </cell>
          <cell r="B98">
            <v>136</v>
          </cell>
          <cell r="D98">
            <v>584</v>
          </cell>
          <cell r="E98">
            <v>97</v>
          </cell>
          <cell r="H98">
            <v>54</v>
          </cell>
          <cell r="J98" t="str">
            <v>1,52,9</v>
          </cell>
          <cell r="K98">
            <v>54</v>
          </cell>
        </row>
        <row r="99">
          <cell r="A99">
            <v>192</v>
          </cell>
          <cell r="B99">
            <v>138</v>
          </cell>
          <cell r="D99">
            <v>587</v>
          </cell>
          <cell r="E99">
            <v>98</v>
          </cell>
          <cell r="G99">
            <v>8.6</v>
          </cell>
          <cell r="H99">
            <v>53</v>
          </cell>
          <cell r="J99" t="str">
            <v>1,53,6</v>
          </cell>
          <cell r="K99">
            <v>53</v>
          </cell>
        </row>
        <row r="100">
          <cell r="A100">
            <v>193</v>
          </cell>
          <cell r="B100">
            <v>140</v>
          </cell>
          <cell r="D100">
            <v>590</v>
          </cell>
          <cell r="E100">
            <v>99</v>
          </cell>
          <cell r="H100">
            <v>52</v>
          </cell>
          <cell r="J100" t="str">
            <v>1,54,4</v>
          </cell>
          <cell r="K100">
            <v>52</v>
          </cell>
        </row>
        <row r="101">
          <cell r="A101">
            <v>194</v>
          </cell>
          <cell r="B101">
            <v>142</v>
          </cell>
          <cell r="D101">
            <v>592</v>
          </cell>
          <cell r="E101">
            <v>100</v>
          </cell>
          <cell r="G101">
            <v>8.7</v>
          </cell>
          <cell r="H101">
            <v>51</v>
          </cell>
          <cell r="J101" t="str">
            <v>1,55,2</v>
          </cell>
          <cell r="K101">
            <v>51</v>
          </cell>
        </row>
        <row r="102">
          <cell r="A102">
            <v>195</v>
          </cell>
          <cell r="B102">
            <v>144</v>
          </cell>
          <cell r="D102">
            <v>595</v>
          </cell>
          <cell r="E102">
            <v>101</v>
          </cell>
          <cell r="H102">
            <v>50</v>
          </cell>
          <cell r="J102" t="str">
            <v>1,56,1</v>
          </cell>
          <cell r="K102">
            <v>50</v>
          </cell>
        </row>
        <row r="103">
          <cell r="A103">
            <v>196</v>
          </cell>
          <cell r="B103">
            <v>146</v>
          </cell>
          <cell r="D103">
            <v>598</v>
          </cell>
          <cell r="E103">
            <v>102</v>
          </cell>
          <cell r="G103">
            <v>8.8</v>
          </cell>
          <cell r="H103">
            <v>49</v>
          </cell>
          <cell r="J103" t="str">
            <v>1,57,0</v>
          </cell>
          <cell r="K103">
            <v>49</v>
          </cell>
        </row>
        <row r="104">
          <cell r="A104">
            <v>197</v>
          </cell>
          <cell r="B104">
            <v>148</v>
          </cell>
          <cell r="D104">
            <v>600</v>
          </cell>
          <cell r="E104">
            <v>103</v>
          </cell>
          <cell r="H104">
            <v>48</v>
          </cell>
          <cell r="J104" t="str">
            <v>1,57,9</v>
          </cell>
          <cell r="K104">
            <v>48</v>
          </cell>
        </row>
        <row r="105">
          <cell r="A105">
            <v>198</v>
          </cell>
          <cell r="B105">
            <v>150</v>
          </cell>
          <cell r="D105">
            <v>603</v>
          </cell>
          <cell r="E105">
            <v>104</v>
          </cell>
          <cell r="G105">
            <v>8.9</v>
          </cell>
          <cell r="H105">
            <v>47</v>
          </cell>
          <cell r="J105" t="str">
            <v>1,58,8</v>
          </cell>
          <cell r="K105">
            <v>47</v>
          </cell>
        </row>
        <row r="106">
          <cell r="D106">
            <v>606</v>
          </cell>
          <cell r="E106">
            <v>105</v>
          </cell>
          <cell r="H106">
            <v>46</v>
          </cell>
          <cell r="J106" t="str">
            <v>1,59,7</v>
          </cell>
          <cell r="K106">
            <v>46</v>
          </cell>
        </row>
        <row r="107">
          <cell r="D107">
            <v>608</v>
          </cell>
          <cell r="E107">
            <v>106</v>
          </cell>
          <cell r="G107">
            <v>9</v>
          </cell>
          <cell r="H107">
            <v>45</v>
          </cell>
          <cell r="J107" t="str">
            <v>2,00,6</v>
          </cell>
          <cell r="K107">
            <v>45</v>
          </cell>
        </row>
        <row r="108">
          <cell r="D108">
            <v>611</v>
          </cell>
          <cell r="E108">
            <v>107</v>
          </cell>
          <cell r="H108">
            <v>44</v>
          </cell>
          <cell r="J108" t="str">
            <v>2,01,5</v>
          </cell>
          <cell r="K108">
            <v>44</v>
          </cell>
        </row>
        <row r="109">
          <cell r="D109">
            <v>614</v>
          </cell>
          <cell r="E109">
            <v>108</v>
          </cell>
          <cell r="G109">
            <v>9.1</v>
          </cell>
          <cell r="H109">
            <v>43</v>
          </cell>
          <cell r="J109" t="str">
            <v>2,02,4</v>
          </cell>
          <cell r="K109">
            <v>43</v>
          </cell>
        </row>
        <row r="110">
          <cell r="D110">
            <v>616</v>
          </cell>
          <cell r="E110">
            <v>109</v>
          </cell>
          <cell r="H110">
            <v>42</v>
          </cell>
          <cell r="J110" t="str">
            <v>2,03,3</v>
          </cell>
          <cell r="K110">
            <v>42</v>
          </cell>
        </row>
        <row r="111">
          <cell r="D111">
            <v>619</v>
          </cell>
          <cell r="E111">
            <v>110</v>
          </cell>
          <cell r="G111">
            <v>9.2</v>
          </cell>
          <cell r="H111">
            <v>41</v>
          </cell>
          <cell r="J111" t="str">
            <v>2,04,2</v>
          </cell>
          <cell r="K111">
            <v>41</v>
          </cell>
        </row>
        <row r="112">
          <cell r="D112">
            <v>622</v>
          </cell>
          <cell r="E112">
            <v>111</v>
          </cell>
          <cell r="H112">
            <v>40</v>
          </cell>
          <cell r="J112" t="str">
            <v>2,05,1</v>
          </cell>
          <cell r="K112">
            <v>40</v>
          </cell>
        </row>
        <row r="113">
          <cell r="D113">
            <v>624</v>
          </cell>
          <cell r="E113">
            <v>112</v>
          </cell>
          <cell r="G113">
            <v>9.3</v>
          </cell>
          <cell r="H113">
            <v>39</v>
          </cell>
          <cell r="J113" t="str">
            <v>2,06,0</v>
          </cell>
          <cell r="K113">
            <v>39</v>
          </cell>
        </row>
        <row r="114">
          <cell r="D114">
            <v>627</v>
          </cell>
          <cell r="E114">
            <v>113</v>
          </cell>
          <cell r="H114">
            <v>38</v>
          </cell>
          <cell r="J114" t="str">
            <v>2,06,9</v>
          </cell>
          <cell r="K114">
            <v>38</v>
          </cell>
        </row>
        <row r="115">
          <cell r="D115">
            <v>630</v>
          </cell>
          <cell r="E115">
            <v>114</v>
          </cell>
          <cell r="G115">
            <v>9.4</v>
          </cell>
          <cell r="H115">
            <v>37</v>
          </cell>
          <cell r="J115" t="str">
            <v>2,07,8</v>
          </cell>
          <cell r="K115">
            <v>37</v>
          </cell>
        </row>
        <row r="116">
          <cell r="D116">
            <v>632</v>
          </cell>
          <cell r="E116">
            <v>115</v>
          </cell>
          <cell r="H116">
            <v>36</v>
          </cell>
          <cell r="J116" t="str">
            <v>2,08,7</v>
          </cell>
          <cell r="K116">
            <v>36</v>
          </cell>
        </row>
        <row r="117">
          <cell r="D117">
            <v>635</v>
          </cell>
          <cell r="E117">
            <v>116</v>
          </cell>
          <cell r="G117">
            <v>9.5</v>
          </cell>
          <cell r="H117">
            <v>35</v>
          </cell>
          <cell r="J117" t="str">
            <v>2,09,6</v>
          </cell>
          <cell r="K117">
            <v>35</v>
          </cell>
        </row>
        <row r="118">
          <cell r="D118">
            <v>637</v>
          </cell>
          <cell r="E118">
            <v>117</v>
          </cell>
          <cell r="H118">
            <v>34</v>
          </cell>
          <cell r="J118" t="str">
            <v>2,10,5</v>
          </cell>
          <cell r="K118">
            <v>34</v>
          </cell>
        </row>
        <row r="119">
          <cell r="D119">
            <v>640</v>
          </cell>
          <cell r="E119">
            <v>118</v>
          </cell>
          <cell r="G119">
            <v>9.6</v>
          </cell>
          <cell r="H119">
            <v>33</v>
          </cell>
          <cell r="J119" t="str">
            <v>2,11,4</v>
          </cell>
          <cell r="K119">
            <v>33</v>
          </cell>
        </row>
        <row r="120">
          <cell r="D120">
            <v>642</v>
          </cell>
          <cell r="E120">
            <v>119</v>
          </cell>
          <cell r="G120">
            <v>9.7</v>
          </cell>
          <cell r="H120">
            <v>32</v>
          </cell>
          <cell r="J120" t="str">
            <v>2,12,3</v>
          </cell>
          <cell r="K120">
            <v>32</v>
          </cell>
        </row>
        <row r="121">
          <cell r="D121">
            <v>644</v>
          </cell>
          <cell r="E121">
            <v>120</v>
          </cell>
          <cell r="H121">
            <v>31</v>
          </cell>
          <cell r="J121" t="str">
            <v>2,13,2</v>
          </cell>
          <cell r="K121">
            <v>31</v>
          </cell>
        </row>
        <row r="122">
          <cell r="D122">
            <v>646</v>
          </cell>
          <cell r="E122">
            <v>121</v>
          </cell>
          <cell r="G122">
            <v>9.8</v>
          </cell>
          <cell r="H122">
            <v>30</v>
          </cell>
          <cell r="J122" t="str">
            <v>2,14,1</v>
          </cell>
          <cell r="K122">
            <v>30</v>
          </cell>
        </row>
        <row r="123">
          <cell r="D123">
            <v>648</v>
          </cell>
          <cell r="E123">
            <v>122</v>
          </cell>
          <cell r="G123">
            <v>9.9</v>
          </cell>
          <cell r="H123">
            <v>29</v>
          </cell>
          <cell r="J123" t="str">
            <v>2,15,1</v>
          </cell>
          <cell r="K123">
            <v>29</v>
          </cell>
        </row>
        <row r="124">
          <cell r="D124">
            <v>650</v>
          </cell>
          <cell r="E124">
            <v>123</v>
          </cell>
          <cell r="H124">
            <v>28</v>
          </cell>
          <cell r="J124" t="str">
            <v>2,16,2</v>
          </cell>
          <cell r="K124">
            <v>28</v>
          </cell>
        </row>
        <row r="125">
          <cell r="D125">
            <v>652</v>
          </cell>
          <cell r="E125">
            <v>124</v>
          </cell>
          <cell r="G125">
            <v>10</v>
          </cell>
          <cell r="H125">
            <v>27</v>
          </cell>
          <cell r="J125" t="str">
            <v>2,17,3</v>
          </cell>
          <cell r="K125">
            <v>27</v>
          </cell>
        </row>
        <row r="126">
          <cell r="D126">
            <v>654</v>
          </cell>
          <cell r="E126">
            <v>125</v>
          </cell>
          <cell r="G126">
            <v>10.1</v>
          </cell>
          <cell r="H126">
            <v>26</v>
          </cell>
          <cell r="J126" t="str">
            <v>2,18,4</v>
          </cell>
          <cell r="K126">
            <v>26</v>
          </cell>
        </row>
        <row r="127">
          <cell r="D127">
            <v>656</v>
          </cell>
          <cell r="E127">
            <v>126</v>
          </cell>
          <cell r="H127">
            <v>25</v>
          </cell>
          <cell r="J127" t="str">
            <v>2,19,6</v>
          </cell>
          <cell r="K127">
            <v>25</v>
          </cell>
        </row>
        <row r="128">
          <cell r="D128">
            <v>658</v>
          </cell>
          <cell r="E128">
            <v>127</v>
          </cell>
          <cell r="G128">
            <v>10.2</v>
          </cell>
          <cell r="H128">
            <v>24</v>
          </cell>
          <cell r="J128" t="str">
            <v>2,20,8</v>
          </cell>
          <cell r="K128">
            <v>24</v>
          </cell>
        </row>
        <row r="129">
          <cell r="D129">
            <v>660</v>
          </cell>
          <cell r="E129">
            <v>128</v>
          </cell>
          <cell r="G129">
            <v>10.3</v>
          </cell>
          <cell r="H129">
            <v>23</v>
          </cell>
          <cell r="J129" t="str">
            <v>2,22,0</v>
          </cell>
          <cell r="K129">
            <v>23</v>
          </cell>
        </row>
        <row r="130">
          <cell r="D130">
            <v>662</v>
          </cell>
          <cell r="E130">
            <v>129</v>
          </cell>
          <cell r="H130">
            <v>22</v>
          </cell>
          <cell r="J130" t="str">
            <v>2,23,3</v>
          </cell>
          <cell r="K130">
            <v>22</v>
          </cell>
        </row>
        <row r="131">
          <cell r="D131">
            <v>664</v>
          </cell>
          <cell r="E131">
            <v>130</v>
          </cell>
          <cell r="G131">
            <v>10.4</v>
          </cell>
          <cell r="H131">
            <v>21</v>
          </cell>
          <cell r="J131" t="str">
            <v>2,24,6</v>
          </cell>
          <cell r="K131">
            <v>21</v>
          </cell>
        </row>
        <row r="132">
          <cell r="D132">
            <v>666</v>
          </cell>
          <cell r="E132">
            <v>131</v>
          </cell>
          <cell r="G132">
            <v>10.5</v>
          </cell>
          <cell r="H132">
            <v>20</v>
          </cell>
          <cell r="J132" t="str">
            <v>2,25,9</v>
          </cell>
          <cell r="K132">
            <v>20</v>
          </cell>
        </row>
        <row r="133">
          <cell r="D133">
            <v>668</v>
          </cell>
          <cell r="E133">
            <v>132</v>
          </cell>
          <cell r="H133">
            <v>19</v>
          </cell>
          <cell r="J133" t="str">
            <v>2,27,2</v>
          </cell>
          <cell r="K133">
            <v>19</v>
          </cell>
        </row>
        <row r="134">
          <cell r="D134">
            <v>670</v>
          </cell>
          <cell r="E134">
            <v>133</v>
          </cell>
          <cell r="G134">
            <v>10.6</v>
          </cell>
          <cell r="H134">
            <v>18</v>
          </cell>
          <cell r="J134" t="str">
            <v>2,28,5</v>
          </cell>
          <cell r="K134">
            <v>18</v>
          </cell>
        </row>
        <row r="135">
          <cell r="D135">
            <v>672</v>
          </cell>
          <cell r="E135">
            <v>134</v>
          </cell>
          <cell r="G135">
            <v>10.7</v>
          </cell>
          <cell r="H135">
            <v>17</v>
          </cell>
          <cell r="J135" t="str">
            <v>2,29,8</v>
          </cell>
          <cell r="K135">
            <v>17</v>
          </cell>
        </row>
        <row r="136">
          <cell r="D136">
            <v>674</v>
          </cell>
          <cell r="E136">
            <v>135</v>
          </cell>
          <cell r="H136">
            <v>16</v>
          </cell>
          <cell r="J136" t="str">
            <v>2,31,1</v>
          </cell>
          <cell r="K136">
            <v>16</v>
          </cell>
        </row>
        <row r="137">
          <cell r="D137">
            <v>676</v>
          </cell>
          <cell r="E137">
            <v>136</v>
          </cell>
          <cell r="G137">
            <v>10.8</v>
          </cell>
          <cell r="H137">
            <v>15</v>
          </cell>
          <cell r="J137" t="str">
            <v>2,32,4</v>
          </cell>
          <cell r="K137">
            <v>15</v>
          </cell>
        </row>
        <row r="138">
          <cell r="D138">
            <v>678</v>
          </cell>
          <cell r="E138">
            <v>137</v>
          </cell>
          <cell r="G138">
            <v>10.9</v>
          </cell>
          <cell r="H138">
            <v>14</v>
          </cell>
          <cell r="J138" t="str">
            <v>2,33,7</v>
          </cell>
          <cell r="K138">
            <v>14</v>
          </cell>
        </row>
        <row r="139">
          <cell r="D139">
            <v>680</v>
          </cell>
          <cell r="E139">
            <v>138</v>
          </cell>
          <cell r="H139">
            <v>13</v>
          </cell>
          <cell r="J139" t="str">
            <v>2,35,0</v>
          </cell>
          <cell r="K139">
            <v>13</v>
          </cell>
        </row>
        <row r="140">
          <cell r="D140">
            <v>682</v>
          </cell>
          <cell r="E140">
            <v>139</v>
          </cell>
          <cell r="G140">
            <v>11</v>
          </cell>
          <cell r="H140">
            <v>12</v>
          </cell>
          <cell r="J140" t="str">
            <v>2,36,3</v>
          </cell>
          <cell r="K140">
            <v>12</v>
          </cell>
        </row>
        <row r="141">
          <cell r="D141">
            <v>684</v>
          </cell>
          <cell r="E141">
            <v>140</v>
          </cell>
          <cell r="G141">
            <v>11.1</v>
          </cell>
          <cell r="H141">
            <v>11</v>
          </cell>
          <cell r="J141" t="str">
            <v>2,37,6</v>
          </cell>
          <cell r="K141">
            <v>11</v>
          </cell>
        </row>
        <row r="142">
          <cell r="D142">
            <v>686</v>
          </cell>
          <cell r="E142">
            <v>141</v>
          </cell>
          <cell r="H142">
            <v>10</v>
          </cell>
          <cell r="J142" t="str">
            <v>2,38,9</v>
          </cell>
          <cell r="K142">
            <v>10</v>
          </cell>
        </row>
        <row r="143">
          <cell r="D143">
            <v>688</v>
          </cell>
          <cell r="E143">
            <v>142</v>
          </cell>
          <cell r="G143">
            <v>11.2</v>
          </cell>
          <cell r="H143">
            <v>9</v>
          </cell>
          <cell r="J143" t="str">
            <v>2,40,2</v>
          </cell>
          <cell r="K143">
            <v>9</v>
          </cell>
        </row>
        <row r="144">
          <cell r="D144">
            <v>689</v>
          </cell>
          <cell r="E144">
            <v>143</v>
          </cell>
          <cell r="G144">
            <v>11.3</v>
          </cell>
          <cell r="H144">
            <v>8</v>
          </cell>
          <cell r="J144" t="str">
            <v>2,41,6</v>
          </cell>
          <cell r="K144">
            <v>8</v>
          </cell>
        </row>
        <row r="145">
          <cell r="D145">
            <v>691</v>
          </cell>
          <cell r="E145">
            <v>144</v>
          </cell>
          <cell r="G145">
            <v>11.4</v>
          </cell>
          <cell r="H145">
            <v>7</v>
          </cell>
          <cell r="J145" t="str">
            <v>2,43,0</v>
          </cell>
          <cell r="K145">
            <v>7</v>
          </cell>
        </row>
        <row r="146">
          <cell r="D146">
            <v>693</v>
          </cell>
          <cell r="E146">
            <v>145</v>
          </cell>
          <cell r="G146">
            <v>11.5</v>
          </cell>
          <cell r="H146">
            <v>6</v>
          </cell>
          <cell r="J146" t="str">
            <v>2,44,5</v>
          </cell>
          <cell r="K146">
            <v>6</v>
          </cell>
        </row>
        <row r="147">
          <cell r="D147">
            <v>694</v>
          </cell>
          <cell r="E147">
            <v>146</v>
          </cell>
          <cell r="G147">
            <v>11.6</v>
          </cell>
          <cell r="H147">
            <v>5</v>
          </cell>
          <cell r="J147" t="str">
            <v>2,46,1</v>
          </cell>
          <cell r="K147">
            <v>5</v>
          </cell>
        </row>
        <row r="148">
          <cell r="D148">
            <v>696</v>
          </cell>
          <cell r="E148">
            <v>147</v>
          </cell>
          <cell r="G148">
            <v>11.7</v>
          </cell>
          <cell r="H148">
            <v>4</v>
          </cell>
          <cell r="J148" t="str">
            <v>2,47,8</v>
          </cell>
          <cell r="K148">
            <v>4</v>
          </cell>
        </row>
        <row r="149">
          <cell r="D149">
            <v>697</v>
          </cell>
          <cell r="E149">
            <v>148</v>
          </cell>
          <cell r="G149">
            <v>11.8</v>
          </cell>
          <cell r="H149">
            <v>3</v>
          </cell>
          <cell r="J149" t="str">
            <v>2,49,5</v>
          </cell>
          <cell r="K149">
            <v>3</v>
          </cell>
        </row>
        <row r="150">
          <cell r="D150">
            <v>699</v>
          </cell>
          <cell r="E150">
            <v>149</v>
          </cell>
          <cell r="H150">
            <v>2</v>
          </cell>
          <cell r="J150" t="str">
            <v>2,51,3</v>
          </cell>
          <cell r="K150">
            <v>2</v>
          </cell>
        </row>
        <row r="151">
          <cell r="D151">
            <v>700</v>
          </cell>
          <cell r="E151">
            <v>150</v>
          </cell>
          <cell r="G151">
            <v>12</v>
          </cell>
          <cell r="H151">
            <v>1</v>
          </cell>
          <cell r="J151" t="str">
            <v>2,53,1</v>
          </cell>
          <cell r="K151">
            <v>1</v>
          </cell>
        </row>
      </sheetData>
      <sheetData sheetId="2">
        <row r="2">
          <cell r="A2">
            <v>7.2</v>
          </cell>
          <cell r="B2">
            <v>150</v>
          </cell>
          <cell r="D2" t="str">
            <v>1,10,8</v>
          </cell>
          <cell r="E2">
            <v>150</v>
          </cell>
          <cell r="G2">
            <v>84</v>
          </cell>
          <cell r="H2">
            <v>1</v>
          </cell>
          <cell r="J2">
            <v>252</v>
          </cell>
          <cell r="K2">
            <v>1</v>
          </cell>
        </row>
        <row r="3">
          <cell r="A3" t="str">
            <v>-</v>
          </cell>
          <cell r="B3">
            <v>149</v>
          </cell>
          <cell r="D3" t="str">
            <v>1,10,9</v>
          </cell>
          <cell r="E3">
            <v>149</v>
          </cell>
          <cell r="G3">
            <v>85</v>
          </cell>
          <cell r="H3">
            <v>2</v>
          </cell>
          <cell r="J3">
            <v>256</v>
          </cell>
          <cell r="K3">
            <v>2</v>
          </cell>
        </row>
        <row r="4">
          <cell r="A4" t="str">
            <v>-</v>
          </cell>
          <cell r="B4">
            <v>148</v>
          </cell>
          <cell r="D4" t="str">
            <v>1,11,0</v>
          </cell>
          <cell r="E4">
            <v>148</v>
          </cell>
          <cell r="G4">
            <v>86</v>
          </cell>
          <cell r="H4">
            <v>3</v>
          </cell>
          <cell r="J4">
            <v>260</v>
          </cell>
          <cell r="K4">
            <v>3</v>
          </cell>
        </row>
        <row r="5">
          <cell r="A5" t="str">
            <v>-</v>
          </cell>
          <cell r="B5">
            <v>147</v>
          </cell>
          <cell r="D5" t="str">
            <v>1,11,2</v>
          </cell>
          <cell r="E5">
            <v>147</v>
          </cell>
          <cell r="G5">
            <v>87</v>
          </cell>
          <cell r="H5">
            <v>4</v>
          </cell>
          <cell r="J5">
            <v>264</v>
          </cell>
          <cell r="K5">
            <v>4</v>
          </cell>
        </row>
        <row r="6">
          <cell r="A6" t="str">
            <v>-</v>
          </cell>
          <cell r="B6">
            <v>146</v>
          </cell>
          <cell r="D6" t="str">
            <v>1,11,3</v>
          </cell>
          <cell r="E6">
            <v>146</v>
          </cell>
          <cell r="G6">
            <v>88</v>
          </cell>
          <cell r="H6">
            <v>5</v>
          </cell>
          <cell r="J6">
            <v>268</v>
          </cell>
          <cell r="K6">
            <v>5</v>
          </cell>
        </row>
        <row r="7">
          <cell r="A7" t="str">
            <v>-</v>
          </cell>
          <cell r="B7">
            <v>145</v>
          </cell>
          <cell r="D7" t="str">
            <v>1,11,4</v>
          </cell>
          <cell r="E7">
            <v>145</v>
          </cell>
          <cell r="G7">
            <v>89</v>
          </cell>
          <cell r="H7">
            <v>6</v>
          </cell>
          <cell r="J7">
            <v>272</v>
          </cell>
          <cell r="K7">
            <v>6</v>
          </cell>
        </row>
        <row r="8">
          <cell r="A8" t="str">
            <v>-</v>
          </cell>
          <cell r="B8">
            <v>144</v>
          </cell>
          <cell r="D8" t="str">
            <v>1,11,6</v>
          </cell>
          <cell r="E8">
            <v>144</v>
          </cell>
          <cell r="G8">
            <v>90</v>
          </cell>
          <cell r="H8">
            <v>7</v>
          </cell>
          <cell r="J8">
            <v>276</v>
          </cell>
          <cell r="K8">
            <v>7</v>
          </cell>
        </row>
        <row r="9">
          <cell r="A9" t="str">
            <v>-</v>
          </cell>
          <cell r="B9">
            <v>143</v>
          </cell>
          <cell r="D9" t="str">
            <v>1,11,7</v>
          </cell>
          <cell r="E9">
            <v>143</v>
          </cell>
          <cell r="G9">
            <v>91</v>
          </cell>
          <cell r="H9">
            <v>8</v>
          </cell>
          <cell r="J9">
            <v>280</v>
          </cell>
          <cell r="K9">
            <v>8</v>
          </cell>
        </row>
        <row r="10">
          <cell r="A10" t="str">
            <v>-</v>
          </cell>
          <cell r="B10">
            <v>142</v>
          </cell>
          <cell r="D10" t="str">
            <v>1,11,8</v>
          </cell>
          <cell r="E10">
            <v>142</v>
          </cell>
          <cell r="G10">
            <v>92</v>
          </cell>
          <cell r="H10">
            <v>9</v>
          </cell>
          <cell r="J10">
            <v>284</v>
          </cell>
          <cell r="K10">
            <v>9</v>
          </cell>
        </row>
        <row r="11">
          <cell r="A11" t="str">
            <v>-</v>
          </cell>
          <cell r="B11">
            <v>141</v>
          </cell>
          <cell r="D11" t="str">
            <v>1,12,0</v>
          </cell>
          <cell r="E11">
            <v>141</v>
          </cell>
          <cell r="G11">
            <v>93</v>
          </cell>
          <cell r="H11">
            <v>10</v>
          </cell>
          <cell r="J11">
            <v>288</v>
          </cell>
          <cell r="K11">
            <v>10</v>
          </cell>
        </row>
        <row r="12">
          <cell r="A12" t="str">
            <v>-</v>
          </cell>
          <cell r="B12">
            <v>140</v>
          </cell>
          <cell r="D12" t="str">
            <v>1,12,1</v>
          </cell>
          <cell r="E12">
            <v>140</v>
          </cell>
          <cell r="G12">
            <v>94</v>
          </cell>
          <cell r="H12">
            <v>11</v>
          </cell>
          <cell r="J12">
            <v>292</v>
          </cell>
          <cell r="K12">
            <v>11</v>
          </cell>
        </row>
        <row r="13">
          <cell r="A13" t="str">
            <v>-</v>
          </cell>
          <cell r="B13">
            <v>139</v>
          </cell>
          <cell r="D13" t="str">
            <v>1,12,2</v>
          </cell>
          <cell r="E13">
            <v>139</v>
          </cell>
          <cell r="G13">
            <v>95</v>
          </cell>
          <cell r="H13">
            <v>12</v>
          </cell>
          <cell r="J13">
            <v>296</v>
          </cell>
          <cell r="K13">
            <v>12</v>
          </cell>
        </row>
        <row r="14">
          <cell r="A14">
            <v>7.3</v>
          </cell>
          <cell r="B14">
            <v>138</v>
          </cell>
          <cell r="D14" t="str">
            <v>1,12,4</v>
          </cell>
          <cell r="E14">
            <v>138</v>
          </cell>
          <cell r="G14">
            <v>96</v>
          </cell>
          <cell r="H14">
            <v>13</v>
          </cell>
          <cell r="J14">
            <v>300</v>
          </cell>
          <cell r="K14">
            <v>13</v>
          </cell>
        </row>
        <row r="15">
          <cell r="A15" t="str">
            <v>-</v>
          </cell>
          <cell r="B15">
            <v>137</v>
          </cell>
          <cell r="D15" t="str">
            <v>1,12,5</v>
          </cell>
          <cell r="E15">
            <v>137</v>
          </cell>
          <cell r="G15">
            <v>97</v>
          </cell>
          <cell r="H15">
            <v>14</v>
          </cell>
          <cell r="J15">
            <v>304</v>
          </cell>
          <cell r="K15">
            <v>14</v>
          </cell>
        </row>
        <row r="16">
          <cell r="A16" t="str">
            <v>-</v>
          </cell>
          <cell r="B16">
            <v>136</v>
          </cell>
          <cell r="D16" t="str">
            <v>1,12,6</v>
          </cell>
          <cell r="E16">
            <v>136</v>
          </cell>
          <cell r="G16">
            <v>98</v>
          </cell>
          <cell r="H16">
            <v>15</v>
          </cell>
          <cell r="J16">
            <v>308</v>
          </cell>
          <cell r="K16">
            <v>15</v>
          </cell>
        </row>
        <row r="17">
          <cell r="A17" t="str">
            <v>-</v>
          </cell>
          <cell r="B17">
            <v>135</v>
          </cell>
          <cell r="D17" t="str">
            <v>1,12,8</v>
          </cell>
          <cell r="E17">
            <v>135</v>
          </cell>
          <cell r="G17">
            <v>99</v>
          </cell>
          <cell r="H17">
            <v>16</v>
          </cell>
          <cell r="J17">
            <v>312</v>
          </cell>
          <cell r="K17">
            <v>16</v>
          </cell>
        </row>
        <row r="18">
          <cell r="A18" t="str">
            <v>-</v>
          </cell>
          <cell r="B18">
            <v>134</v>
          </cell>
          <cell r="D18" t="str">
            <v>1,12,9</v>
          </cell>
          <cell r="E18">
            <v>134</v>
          </cell>
          <cell r="G18">
            <v>100</v>
          </cell>
          <cell r="H18">
            <v>17</v>
          </cell>
          <cell r="J18">
            <v>316</v>
          </cell>
          <cell r="K18">
            <v>17</v>
          </cell>
        </row>
        <row r="19">
          <cell r="A19" t="str">
            <v>-</v>
          </cell>
          <cell r="B19">
            <v>133</v>
          </cell>
          <cell r="D19" t="str">
            <v>1,13,0</v>
          </cell>
          <cell r="E19">
            <v>133</v>
          </cell>
          <cell r="G19">
            <v>101</v>
          </cell>
          <cell r="H19">
            <v>18</v>
          </cell>
          <cell r="J19">
            <v>320</v>
          </cell>
          <cell r="K19">
            <v>18</v>
          </cell>
        </row>
        <row r="20">
          <cell r="A20" t="str">
            <v>-</v>
          </cell>
          <cell r="B20">
            <v>132</v>
          </cell>
          <cell r="D20" t="str">
            <v>1,13,2</v>
          </cell>
          <cell r="E20">
            <v>132</v>
          </cell>
          <cell r="G20">
            <v>102</v>
          </cell>
          <cell r="H20">
            <v>19</v>
          </cell>
          <cell r="J20">
            <v>324</v>
          </cell>
          <cell r="K20">
            <v>19</v>
          </cell>
        </row>
        <row r="21">
          <cell r="A21" t="str">
            <v>-</v>
          </cell>
          <cell r="B21">
            <v>131</v>
          </cell>
          <cell r="D21" t="str">
            <v>1,13,3</v>
          </cell>
          <cell r="E21">
            <v>131</v>
          </cell>
          <cell r="G21">
            <v>103</v>
          </cell>
          <cell r="H21">
            <v>20</v>
          </cell>
          <cell r="J21">
            <v>328</v>
          </cell>
          <cell r="K21">
            <v>20</v>
          </cell>
        </row>
        <row r="22">
          <cell r="A22" t="str">
            <v>-</v>
          </cell>
          <cell r="B22">
            <v>130</v>
          </cell>
          <cell r="D22" t="str">
            <v>1,13,4</v>
          </cell>
          <cell r="E22">
            <v>130</v>
          </cell>
          <cell r="G22">
            <v>104</v>
          </cell>
          <cell r="H22">
            <v>21</v>
          </cell>
          <cell r="J22">
            <v>332</v>
          </cell>
          <cell r="K22">
            <v>21</v>
          </cell>
        </row>
        <row r="23">
          <cell r="A23" t="str">
            <v>-</v>
          </cell>
          <cell r="B23">
            <v>129</v>
          </cell>
          <cell r="D23" t="str">
            <v>1,13,6</v>
          </cell>
          <cell r="E23">
            <v>129</v>
          </cell>
          <cell r="G23">
            <v>105</v>
          </cell>
          <cell r="H23">
            <v>22</v>
          </cell>
          <cell r="J23">
            <v>336</v>
          </cell>
          <cell r="K23">
            <v>22</v>
          </cell>
        </row>
        <row r="24">
          <cell r="A24">
            <v>7.4</v>
          </cell>
          <cell r="B24">
            <v>128</v>
          </cell>
          <cell r="D24" t="str">
            <v>1,13,7</v>
          </cell>
          <cell r="E24">
            <v>128</v>
          </cell>
          <cell r="G24">
            <v>106</v>
          </cell>
          <cell r="H24">
            <v>23</v>
          </cell>
          <cell r="J24">
            <v>340</v>
          </cell>
          <cell r="K24">
            <v>23</v>
          </cell>
        </row>
        <row r="25">
          <cell r="A25" t="str">
            <v>-</v>
          </cell>
          <cell r="B25">
            <v>127</v>
          </cell>
          <cell r="D25" t="str">
            <v>1,13,8</v>
          </cell>
          <cell r="E25">
            <v>127</v>
          </cell>
          <cell r="G25">
            <v>107</v>
          </cell>
          <cell r="H25">
            <v>24</v>
          </cell>
          <cell r="J25">
            <v>344</v>
          </cell>
          <cell r="K25">
            <v>24</v>
          </cell>
        </row>
        <row r="26">
          <cell r="A26" t="str">
            <v>-</v>
          </cell>
          <cell r="B26">
            <v>126</v>
          </cell>
          <cell r="D26" t="str">
            <v>1,14,0</v>
          </cell>
          <cell r="E26">
            <v>126</v>
          </cell>
          <cell r="G26">
            <v>108</v>
          </cell>
          <cell r="H26">
            <v>25</v>
          </cell>
          <cell r="J26">
            <v>348</v>
          </cell>
          <cell r="K26">
            <v>25</v>
          </cell>
        </row>
        <row r="27">
          <cell r="A27" t="str">
            <v>-</v>
          </cell>
          <cell r="B27">
            <v>125</v>
          </cell>
          <cell r="D27" t="str">
            <v>1,14,1</v>
          </cell>
          <cell r="E27">
            <v>125</v>
          </cell>
          <cell r="G27">
            <v>109</v>
          </cell>
          <cell r="H27">
            <v>26</v>
          </cell>
          <cell r="J27">
            <v>351</v>
          </cell>
          <cell r="K27">
            <v>26</v>
          </cell>
        </row>
        <row r="28">
          <cell r="A28" t="str">
            <v>-</v>
          </cell>
          <cell r="B28">
            <v>124</v>
          </cell>
          <cell r="D28" t="str">
            <v>1,14,3</v>
          </cell>
          <cell r="E28">
            <v>124</v>
          </cell>
          <cell r="G28">
            <v>110</v>
          </cell>
          <cell r="H28">
            <v>27</v>
          </cell>
          <cell r="J28">
            <v>355</v>
          </cell>
          <cell r="K28">
            <v>27</v>
          </cell>
        </row>
        <row r="29">
          <cell r="A29" t="str">
            <v>-</v>
          </cell>
          <cell r="B29">
            <v>123</v>
          </cell>
          <cell r="D29" t="str">
            <v>1,14,4</v>
          </cell>
          <cell r="E29">
            <v>123</v>
          </cell>
          <cell r="G29">
            <v>111</v>
          </cell>
          <cell r="H29">
            <v>28</v>
          </cell>
          <cell r="J29">
            <v>359</v>
          </cell>
          <cell r="K29">
            <v>28</v>
          </cell>
        </row>
        <row r="30">
          <cell r="A30" t="str">
            <v>-</v>
          </cell>
          <cell r="B30">
            <v>122</v>
          </cell>
          <cell r="D30" t="str">
            <v>1,14,6</v>
          </cell>
          <cell r="E30">
            <v>122</v>
          </cell>
          <cell r="G30">
            <v>112</v>
          </cell>
          <cell r="H30">
            <v>29</v>
          </cell>
          <cell r="J30">
            <v>363</v>
          </cell>
          <cell r="K30">
            <v>29</v>
          </cell>
        </row>
        <row r="31">
          <cell r="A31" t="str">
            <v>-</v>
          </cell>
          <cell r="B31">
            <v>121</v>
          </cell>
          <cell r="D31" t="str">
            <v>1,14,7</v>
          </cell>
          <cell r="E31">
            <v>121</v>
          </cell>
          <cell r="G31">
            <v>113</v>
          </cell>
          <cell r="H31">
            <v>30</v>
          </cell>
          <cell r="J31">
            <v>366</v>
          </cell>
          <cell r="K31">
            <v>30</v>
          </cell>
        </row>
        <row r="32">
          <cell r="A32" t="str">
            <v>-</v>
          </cell>
          <cell r="B32">
            <v>120</v>
          </cell>
          <cell r="D32" t="str">
            <v>1,14,9</v>
          </cell>
          <cell r="E32">
            <v>120</v>
          </cell>
          <cell r="G32">
            <v>114</v>
          </cell>
          <cell r="H32">
            <v>32</v>
          </cell>
          <cell r="J32">
            <v>370</v>
          </cell>
          <cell r="K32">
            <v>31</v>
          </cell>
        </row>
        <row r="33">
          <cell r="A33">
            <v>7.5</v>
          </cell>
          <cell r="B33">
            <v>119</v>
          </cell>
          <cell r="D33" t="str">
            <v>1,15,0</v>
          </cell>
          <cell r="E33">
            <v>119</v>
          </cell>
          <cell r="G33">
            <v>115</v>
          </cell>
          <cell r="H33">
            <v>33</v>
          </cell>
          <cell r="J33">
            <v>374</v>
          </cell>
          <cell r="K33">
            <v>32</v>
          </cell>
        </row>
        <row r="34">
          <cell r="A34" t="str">
            <v>-</v>
          </cell>
          <cell r="B34">
            <v>118</v>
          </cell>
          <cell r="D34" t="str">
            <v>1,15,2</v>
          </cell>
          <cell r="E34">
            <v>118</v>
          </cell>
          <cell r="G34">
            <v>116</v>
          </cell>
          <cell r="H34">
            <v>34</v>
          </cell>
          <cell r="J34">
            <v>378</v>
          </cell>
          <cell r="K34">
            <v>33</v>
          </cell>
        </row>
        <row r="35">
          <cell r="A35" t="str">
            <v>-</v>
          </cell>
          <cell r="B35">
            <v>117</v>
          </cell>
          <cell r="D35" t="str">
            <v>1,15,4</v>
          </cell>
          <cell r="E35">
            <v>117</v>
          </cell>
          <cell r="G35">
            <v>117</v>
          </cell>
          <cell r="H35">
            <v>35</v>
          </cell>
          <cell r="J35">
            <v>381</v>
          </cell>
          <cell r="K35">
            <v>34</v>
          </cell>
        </row>
        <row r="36">
          <cell r="A36" t="str">
            <v>-</v>
          </cell>
          <cell r="B36">
            <v>116</v>
          </cell>
          <cell r="D36" t="str">
            <v>1,15,6</v>
          </cell>
          <cell r="E36">
            <v>116</v>
          </cell>
          <cell r="G36">
            <v>118</v>
          </cell>
          <cell r="H36">
            <v>36</v>
          </cell>
          <cell r="J36">
            <v>385</v>
          </cell>
          <cell r="K36">
            <v>35</v>
          </cell>
        </row>
        <row r="37">
          <cell r="A37" t="str">
            <v>-</v>
          </cell>
          <cell r="B37">
            <v>115</v>
          </cell>
          <cell r="D37" t="str">
            <v>1,15,8</v>
          </cell>
          <cell r="E37">
            <v>115</v>
          </cell>
          <cell r="G37">
            <v>119</v>
          </cell>
          <cell r="H37">
            <v>37</v>
          </cell>
          <cell r="J37">
            <v>389</v>
          </cell>
          <cell r="K37">
            <v>36</v>
          </cell>
        </row>
        <row r="38">
          <cell r="A38" t="str">
            <v>-</v>
          </cell>
          <cell r="B38">
            <v>114</v>
          </cell>
          <cell r="D38" t="str">
            <v>1,16,0</v>
          </cell>
          <cell r="E38">
            <v>114</v>
          </cell>
          <cell r="G38">
            <v>120</v>
          </cell>
          <cell r="H38">
            <v>38</v>
          </cell>
          <cell r="J38">
            <v>393</v>
          </cell>
          <cell r="K38">
            <v>37</v>
          </cell>
        </row>
        <row r="39">
          <cell r="A39" t="str">
            <v>-</v>
          </cell>
          <cell r="B39">
            <v>113</v>
          </cell>
          <cell r="D39" t="str">
            <v>1,16,2</v>
          </cell>
          <cell r="E39">
            <v>113</v>
          </cell>
          <cell r="G39">
            <v>121</v>
          </cell>
          <cell r="H39">
            <v>39</v>
          </cell>
          <cell r="J39">
            <v>396</v>
          </cell>
          <cell r="K39">
            <v>38</v>
          </cell>
        </row>
        <row r="40">
          <cell r="A40">
            <v>7.6</v>
          </cell>
          <cell r="B40">
            <v>112</v>
          </cell>
          <cell r="D40" t="str">
            <v>1,16,4</v>
          </cell>
          <cell r="E40">
            <v>112</v>
          </cell>
          <cell r="G40">
            <v>122</v>
          </cell>
          <cell r="H40">
            <v>40</v>
          </cell>
          <cell r="J40">
            <v>400</v>
          </cell>
          <cell r="K40">
            <v>39</v>
          </cell>
        </row>
        <row r="41">
          <cell r="A41" t="str">
            <v>-</v>
          </cell>
          <cell r="B41">
            <v>111</v>
          </cell>
          <cell r="D41" t="str">
            <v>1,16,6</v>
          </cell>
          <cell r="E41">
            <v>111</v>
          </cell>
          <cell r="G41">
            <v>123</v>
          </cell>
          <cell r="H41">
            <v>41</v>
          </cell>
          <cell r="J41">
            <v>403</v>
          </cell>
          <cell r="K41">
            <v>40</v>
          </cell>
        </row>
        <row r="42">
          <cell r="A42" t="str">
            <v>-</v>
          </cell>
          <cell r="B42">
            <v>110</v>
          </cell>
          <cell r="D42" t="str">
            <v>1,16,8</v>
          </cell>
          <cell r="E42">
            <v>110</v>
          </cell>
          <cell r="G42">
            <v>124</v>
          </cell>
          <cell r="H42">
            <v>43</v>
          </cell>
          <cell r="J42">
            <v>407</v>
          </cell>
          <cell r="K42">
            <v>41</v>
          </cell>
        </row>
        <row r="43">
          <cell r="A43" t="str">
            <v>-</v>
          </cell>
          <cell r="B43">
            <v>109</v>
          </cell>
          <cell r="D43" t="str">
            <v>1,17,0</v>
          </cell>
          <cell r="E43">
            <v>109</v>
          </cell>
          <cell r="G43">
            <v>125</v>
          </cell>
          <cell r="H43">
            <v>44</v>
          </cell>
          <cell r="J43">
            <v>411</v>
          </cell>
          <cell r="K43">
            <v>42</v>
          </cell>
        </row>
        <row r="44">
          <cell r="A44" t="str">
            <v>-</v>
          </cell>
          <cell r="B44">
            <v>108</v>
          </cell>
          <cell r="D44" t="str">
            <v>1,17,2</v>
          </cell>
          <cell r="E44">
            <v>108</v>
          </cell>
          <cell r="G44">
            <v>126</v>
          </cell>
          <cell r="H44">
            <v>45</v>
          </cell>
          <cell r="J44">
            <v>414</v>
          </cell>
          <cell r="K44">
            <v>43</v>
          </cell>
        </row>
        <row r="45">
          <cell r="A45" t="str">
            <v>-</v>
          </cell>
          <cell r="B45">
            <v>107</v>
          </cell>
          <cell r="D45" t="str">
            <v>1,17,4</v>
          </cell>
          <cell r="E45">
            <v>107</v>
          </cell>
          <cell r="G45">
            <v>127</v>
          </cell>
          <cell r="H45">
            <v>46</v>
          </cell>
          <cell r="J45">
            <v>418</v>
          </cell>
          <cell r="K45">
            <v>44</v>
          </cell>
        </row>
        <row r="46">
          <cell r="A46" t="str">
            <v>-</v>
          </cell>
          <cell r="B46">
            <v>106</v>
          </cell>
          <cell r="D46" t="str">
            <v>1,17,6</v>
          </cell>
          <cell r="E46">
            <v>106</v>
          </cell>
          <cell r="G46">
            <v>128</v>
          </cell>
          <cell r="H46">
            <v>47</v>
          </cell>
          <cell r="J46">
            <v>422</v>
          </cell>
          <cell r="K46">
            <v>45</v>
          </cell>
        </row>
        <row r="47">
          <cell r="A47">
            <v>7.7</v>
          </cell>
          <cell r="B47">
            <v>105</v>
          </cell>
          <cell r="D47" t="str">
            <v>1,17,8</v>
          </cell>
          <cell r="E47">
            <v>105</v>
          </cell>
          <cell r="G47">
            <v>129</v>
          </cell>
          <cell r="H47">
            <v>48</v>
          </cell>
          <cell r="J47">
            <v>425</v>
          </cell>
          <cell r="K47">
            <v>46</v>
          </cell>
        </row>
        <row r="48">
          <cell r="A48" t="str">
            <v>-</v>
          </cell>
          <cell r="B48">
            <v>104</v>
          </cell>
          <cell r="D48" t="str">
            <v>1,18,0</v>
          </cell>
          <cell r="E48">
            <v>104</v>
          </cell>
          <cell r="G48">
            <v>130</v>
          </cell>
          <cell r="H48">
            <v>49</v>
          </cell>
          <cell r="J48">
            <v>429</v>
          </cell>
          <cell r="K48">
            <v>47</v>
          </cell>
        </row>
        <row r="49">
          <cell r="A49" t="str">
            <v>-</v>
          </cell>
          <cell r="B49">
            <v>103</v>
          </cell>
          <cell r="D49" t="str">
            <v>1,18,3</v>
          </cell>
          <cell r="E49">
            <v>103</v>
          </cell>
          <cell r="G49">
            <v>131</v>
          </cell>
          <cell r="H49">
            <v>51</v>
          </cell>
          <cell r="J49">
            <v>432</v>
          </cell>
          <cell r="K49">
            <v>48</v>
          </cell>
        </row>
        <row r="50">
          <cell r="A50" t="str">
            <v>-</v>
          </cell>
          <cell r="B50">
            <v>102</v>
          </cell>
          <cell r="D50" t="str">
            <v>1,18,5</v>
          </cell>
          <cell r="E50">
            <v>102</v>
          </cell>
          <cell r="G50">
            <v>132</v>
          </cell>
          <cell r="H50">
            <v>52</v>
          </cell>
          <cell r="J50">
            <v>436</v>
          </cell>
          <cell r="K50">
            <v>49</v>
          </cell>
        </row>
        <row r="51">
          <cell r="A51" t="str">
            <v>-</v>
          </cell>
          <cell r="B51">
            <v>101</v>
          </cell>
          <cell r="D51" t="str">
            <v>1,18,7</v>
          </cell>
          <cell r="E51">
            <v>101</v>
          </cell>
          <cell r="G51">
            <v>133</v>
          </cell>
          <cell r="H51">
            <v>53</v>
          </cell>
          <cell r="J51">
            <v>439</v>
          </cell>
          <cell r="K51">
            <v>50</v>
          </cell>
        </row>
        <row r="52">
          <cell r="A52" t="str">
            <v>-</v>
          </cell>
          <cell r="B52">
            <v>100</v>
          </cell>
          <cell r="D52" t="str">
            <v>1,18,9</v>
          </cell>
          <cell r="E52">
            <v>100</v>
          </cell>
          <cell r="G52">
            <v>134</v>
          </cell>
          <cell r="H52">
            <v>54</v>
          </cell>
          <cell r="J52">
            <v>443</v>
          </cell>
          <cell r="K52">
            <v>51</v>
          </cell>
        </row>
        <row r="53">
          <cell r="A53">
            <v>7.8</v>
          </cell>
          <cell r="B53">
            <v>99</v>
          </cell>
          <cell r="D53" t="str">
            <v>1,19,2</v>
          </cell>
          <cell r="E53">
            <v>99</v>
          </cell>
          <cell r="G53">
            <v>135</v>
          </cell>
          <cell r="H53">
            <v>55</v>
          </cell>
          <cell r="J53">
            <v>446</v>
          </cell>
          <cell r="K53">
            <v>52</v>
          </cell>
        </row>
        <row r="54">
          <cell r="A54" t="str">
            <v>-</v>
          </cell>
          <cell r="B54">
            <v>98</v>
          </cell>
          <cell r="D54" t="str">
            <v>1,19,4</v>
          </cell>
          <cell r="E54">
            <v>98</v>
          </cell>
          <cell r="G54">
            <v>136</v>
          </cell>
          <cell r="H54">
            <v>56</v>
          </cell>
          <cell r="J54">
            <v>450</v>
          </cell>
          <cell r="K54">
            <v>53</v>
          </cell>
        </row>
        <row r="55">
          <cell r="A55" t="str">
            <v>-</v>
          </cell>
          <cell r="B55">
            <v>97</v>
          </cell>
          <cell r="D55" t="str">
            <v>1,19,7</v>
          </cell>
          <cell r="E55">
            <v>97</v>
          </cell>
          <cell r="G55">
            <v>137</v>
          </cell>
          <cell r="H55">
            <v>58</v>
          </cell>
          <cell r="J55">
            <v>453</v>
          </cell>
          <cell r="K55">
            <v>54</v>
          </cell>
        </row>
        <row r="56">
          <cell r="A56" t="str">
            <v>-</v>
          </cell>
          <cell r="B56">
            <v>96</v>
          </cell>
          <cell r="D56" t="str">
            <v>1,19,9</v>
          </cell>
          <cell r="E56">
            <v>96</v>
          </cell>
          <cell r="G56">
            <v>138</v>
          </cell>
          <cell r="H56">
            <v>59</v>
          </cell>
          <cell r="J56">
            <v>456</v>
          </cell>
          <cell r="K56">
            <v>55</v>
          </cell>
        </row>
        <row r="57">
          <cell r="A57" t="str">
            <v>-</v>
          </cell>
          <cell r="B57">
            <v>95</v>
          </cell>
          <cell r="D57" t="str">
            <v>1,20,1</v>
          </cell>
          <cell r="E57">
            <v>95</v>
          </cell>
          <cell r="G57">
            <v>139</v>
          </cell>
          <cell r="H57">
            <v>60</v>
          </cell>
          <cell r="J57">
            <v>460</v>
          </cell>
          <cell r="K57">
            <v>56</v>
          </cell>
        </row>
        <row r="58">
          <cell r="A58" t="str">
            <v>-</v>
          </cell>
          <cell r="B58">
            <v>94</v>
          </cell>
          <cell r="D58" t="str">
            <v>1,20,4</v>
          </cell>
          <cell r="E58">
            <v>94</v>
          </cell>
          <cell r="G58">
            <v>140</v>
          </cell>
          <cell r="H58">
            <v>62</v>
          </cell>
          <cell r="J58">
            <v>463</v>
          </cell>
          <cell r="K58">
            <v>57</v>
          </cell>
        </row>
        <row r="59">
          <cell r="A59">
            <v>7.9</v>
          </cell>
          <cell r="B59">
            <v>93</v>
          </cell>
          <cell r="D59" t="str">
            <v>1,20,6</v>
          </cell>
          <cell r="E59">
            <v>93</v>
          </cell>
          <cell r="G59">
            <v>141</v>
          </cell>
          <cell r="H59">
            <v>63</v>
          </cell>
          <cell r="J59">
            <v>466</v>
          </cell>
          <cell r="K59">
            <v>58</v>
          </cell>
        </row>
        <row r="60">
          <cell r="A60" t="str">
            <v>-</v>
          </cell>
          <cell r="B60">
            <v>92</v>
          </cell>
          <cell r="D60" t="str">
            <v>1,20,8</v>
          </cell>
          <cell r="E60">
            <v>92</v>
          </cell>
          <cell r="G60">
            <v>142</v>
          </cell>
          <cell r="H60">
            <v>64</v>
          </cell>
          <cell r="J60">
            <v>469</v>
          </cell>
          <cell r="K60">
            <v>59</v>
          </cell>
        </row>
        <row r="61">
          <cell r="A61" t="str">
            <v>-</v>
          </cell>
          <cell r="B61">
            <v>91</v>
          </cell>
          <cell r="D61" t="str">
            <v>1,21,1</v>
          </cell>
          <cell r="E61">
            <v>91</v>
          </cell>
          <cell r="G61">
            <v>143</v>
          </cell>
          <cell r="H61">
            <v>66</v>
          </cell>
          <cell r="J61">
            <v>472</v>
          </cell>
          <cell r="K61">
            <v>60</v>
          </cell>
        </row>
        <row r="62">
          <cell r="A62" t="str">
            <v>-</v>
          </cell>
          <cell r="B62">
            <v>90</v>
          </cell>
          <cell r="D62" t="str">
            <v>1,21,3</v>
          </cell>
          <cell r="E62">
            <v>90</v>
          </cell>
          <cell r="G62">
            <v>144</v>
          </cell>
          <cell r="H62">
            <v>67</v>
          </cell>
          <cell r="J62">
            <v>475</v>
          </cell>
          <cell r="K62">
            <v>61</v>
          </cell>
        </row>
        <row r="63">
          <cell r="A63" t="str">
            <v>-</v>
          </cell>
          <cell r="B63">
            <v>89</v>
          </cell>
          <cell r="D63" t="str">
            <v>1,21,5</v>
          </cell>
          <cell r="E63">
            <v>89</v>
          </cell>
          <cell r="G63">
            <v>145</v>
          </cell>
          <cell r="H63">
            <v>69</v>
          </cell>
          <cell r="J63">
            <v>478</v>
          </cell>
          <cell r="K63">
            <v>62</v>
          </cell>
        </row>
        <row r="64">
          <cell r="A64" t="str">
            <v>-</v>
          </cell>
          <cell r="B64">
            <v>88</v>
          </cell>
          <cell r="D64" t="str">
            <v>1,21,8</v>
          </cell>
          <cell r="E64">
            <v>88</v>
          </cell>
          <cell r="G64">
            <v>146</v>
          </cell>
          <cell r="H64">
            <v>70</v>
          </cell>
          <cell r="J64">
            <v>481</v>
          </cell>
          <cell r="K64">
            <v>63</v>
          </cell>
        </row>
        <row r="65">
          <cell r="A65">
            <v>8</v>
          </cell>
          <cell r="B65">
            <v>87</v>
          </cell>
          <cell r="D65" t="str">
            <v>1,22,0</v>
          </cell>
          <cell r="E65">
            <v>87</v>
          </cell>
          <cell r="G65">
            <v>147</v>
          </cell>
          <cell r="H65">
            <v>72</v>
          </cell>
          <cell r="J65">
            <v>484</v>
          </cell>
          <cell r="K65">
            <v>64</v>
          </cell>
        </row>
        <row r="66">
          <cell r="A66" t="str">
            <v>-</v>
          </cell>
          <cell r="B66">
            <v>86</v>
          </cell>
          <cell r="D66" t="str">
            <v>1,22,3</v>
          </cell>
          <cell r="E66">
            <v>86</v>
          </cell>
          <cell r="G66">
            <v>148</v>
          </cell>
          <cell r="H66">
            <v>74</v>
          </cell>
          <cell r="J66">
            <v>487</v>
          </cell>
          <cell r="K66">
            <v>65</v>
          </cell>
        </row>
        <row r="67">
          <cell r="A67" t="str">
            <v>-</v>
          </cell>
          <cell r="B67">
            <v>85</v>
          </cell>
          <cell r="D67" t="str">
            <v>1,22,5</v>
          </cell>
          <cell r="E67">
            <v>85</v>
          </cell>
          <cell r="G67">
            <v>149</v>
          </cell>
          <cell r="H67">
            <v>76</v>
          </cell>
          <cell r="J67">
            <v>490</v>
          </cell>
          <cell r="K67">
            <v>66</v>
          </cell>
        </row>
        <row r="68">
          <cell r="A68" t="str">
            <v>-</v>
          </cell>
          <cell r="B68">
            <v>84</v>
          </cell>
          <cell r="D68" t="str">
            <v>1,22,8</v>
          </cell>
          <cell r="E68">
            <v>84</v>
          </cell>
          <cell r="G68">
            <v>150</v>
          </cell>
          <cell r="H68">
            <v>78</v>
          </cell>
          <cell r="J68">
            <v>493</v>
          </cell>
          <cell r="K68">
            <v>67</v>
          </cell>
        </row>
        <row r="69">
          <cell r="A69" t="str">
            <v>-</v>
          </cell>
          <cell r="B69">
            <v>83</v>
          </cell>
          <cell r="D69" t="str">
            <v>1,23,1</v>
          </cell>
          <cell r="E69">
            <v>83</v>
          </cell>
          <cell r="G69">
            <v>151</v>
          </cell>
          <cell r="H69">
            <v>80</v>
          </cell>
          <cell r="J69">
            <v>495</v>
          </cell>
          <cell r="K69">
            <v>68</v>
          </cell>
        </row>
        <row r="70">
          <cell r="A70">
            <v>8.1</v>
          </cell>
          <cell r="B70">
            <v>82</v>
          </cell>
          <cell r="D70" t="str">
            <v>1,23,4</v>
          </cell>
          <cell r="E70">
            <v>82</v>
          </cell>
          <cell r="G70">
            <v>152</v>
          </cell>
          <cell r="H70">
            <v>82</v>
          </cell>
          <cell r="J70">
            <v>498</v>
          </cell>
          <cell r="K70">
            <v>69</v>
          </cell>
        </row>
        <row r="71">
          <cell r="A71" t="str">
            <v>-</v>
          </cell>
          <cell r="B71">
            <v>81</v>
          </cell>
          <cell r="D71" t="str">
            <v>1,23,8</v>
          </cell>
          <cell r="E71">
            <v>81</v>
          </cell>
          <cell r="G71">
            <v>153</v>
          </cell>
          <cell r="H71">
            <v>84</v>
          </cell>
          <cell r="J71">
            <v>500</v>
          </cell>
          <cell r="K71">
            <v>70</v>
          </cell>
        </row>
        <row r="72">
          <cell r="A72" t="str">
            <v>-</v>
          </cell>
          <cell r="B72">
            <v>80</v>
          </cell>
          <cell r="D72" t="str">
            <v>1,24,1</v>
          </cell>
          <cell r="E72">
            <v>80</v>
          </cell>
          <cell r="G72">
            <v>154</v>
          </cell>
          <cell r="H72">
            <v>86</v>
          </cell>
          <cell r="J72">
            <v>503</v>
          </cell>
          <cell r="K72">
            <v>71</v>
          </cell>
        </row>
        <row r="73">
          <cell r="A73" t="str">
            <v>-</v>
          </cell>
          <cell r="B73">
            <v>79</v>
          </cell>
          <cell r="D73" t="str">
            <v>1,24,5</v>
          </cell>
          <cell r="E73">
            <v>79</v>
          </cell>
          <cell r="G73">
            <v>155</v>
          </cell>
          <cell r="H73">
            <v>88</v>
          </cell>
          <cell r="J73">
            <v>505</v>
          </cell>
          <cell r="K73">
            <v>72</v>
          </cell>
        </row>
        <row r="74">
          <cell r="A74">
            <v>8.2</v>
          </cell>
          <cell r="B74">
            <v>78</v>
          </cell>
          <cell r="D74" t="str">
            <v>1,24,8</v>
          </cell>
          <cell r="E74">
            <v>78</v>
          </cell>
          <cell r="G74">
            <v>156</v>
          </cell>
          <cell r="H74">
            <v>90</v>
          </cell>
          <cell r="J74">
            <v>508</v>
          </cell>
          <cell r="K74">
            <v>73</v>
          </cell>
        </row>
        <row r="75">
          <cell r="A75" t="str">
            <v>-</v>
          </cell>
          <cell r="B75">
            <v>77</v>
          </cell>
          <cell r="D75" t="str">
            <v>1,25,2</v>
          </cell>
          <cell r="E75">
            <v>77</v>
          </cell>
          <cell r="G75">
            <v>157</v>
          </cell>
          <cell r="H75">
            <v>92</v>
          </cell>
          <cell r="J75">
            <v>510</v>
          </cell>
          <cell r="K75">
            <v>74</v>
          </cell>
        </row>
        <row r="76">
          <cell r="A76" t="str">
            <v>-</v>
          </cell>
          <cell r="B76">
            <v>76</v>
          </cell>
          <cell r="D76" t="str">
            <v>1,25,5</v>
          </cell>
          <cell r="E76">
            <v>76</v>
          </cell>
          <cell r="G76">
            <v>158</v>
          </cell>
          <cell r="H76">
            <v>94</v>
          </cell>
          <cell r="J76">
            <v>512</v>
          </cell>
          <cell r="K76">
            <v>75</v>
          </cell>
        </row>
        <row r="77">
          <cell r="A77" t="str">
            <v>-</v>
          </cell>
          <cell r="B77">
            <v>75</v>
          </cell>
          <cell r="D77" t="str">
            <v>1,25,8</v>
          </cell>
          <cell r="E77">
            <v>75</v>
          </cell>
          <cell r="G77">
            <v>159</v>
          </cell>
          <cell r="H77">
            <v>96</v>
          </cell>
          <cell r="J77">
            <v>515</v>
          </cell>
          <cell r="K77">
            <v>76</v>
          </cell>
        </row>
        <row r="78">
          <cell r="A78">
            <v>8.3</v>
          </cell>
          <cell r="B78">
            <v>74</v>
          </cell>
          <cell r="D78" t="str">
            <v>1,26,2</v>
          </cell>
          <cell r="E78">
            <v>74</v>
          </cell>
          <cell r="G78">
            <v>160</v>
          </cell>
          <cell r="H78">
            <v>98</v>
          </cell>
          <cell r="J78">
            <v>517</v>
          </cell>
          <cell r="K78">
            <v>77</v>
          </cell>
        </row>
        <row r="79">
          <cell r="A79" t="str">
            <v>-</v>
          </cell>
          <cell r="B79">
            <v>73</v>
          </cell>
          <cell r="D79" t="str">
            <v>1,26,5</v>
          </cell>
          <cell r="E79">
            <v>73</v>
          </cell>
          <cell r="G79">
            <v>161</v>
          </cell>
          <cell r="H79">
            <v>100</v>
          </cell>
          <cell r="J79">
            <v>519</v>
          </cell>
          <cell r="K79">
            <v>78</v>
          </cell>
        </row>
        <row r="80">
          <cell r="A80" t="str">
            <v>-</v>
          </cell>
          <cell r="B80">
            <v>72</v>
          </cell>
          <cell r="D80" t="str">
            <v>1,26,9</v>
          </cell>
          <cell r="E80">
            <v>72</v>
          </cell>
          <cell r="G80">
            <v>162</v>
          </cell>
          <cell r="H80">
            <v>102</v>
          </cell>
          <cell r="J80">
            <v>521</v>
          </cell>
          <cell r="K80">
            <v>79</v>
          </cell>
        </row>
        <row r="81">
          <cell r="A81" t="str">
            <v>-</v>
          </cell>
          <cell r="B81">
            <v>71</v>
          </cell>
          <cell r="D81" t="str">
            <v>1,27,2</v>
          </cell>
          <cell r="E81">
            <v>71</v>
          </cell>
          <cell r="G81">
            <v>163</v>
          </cell>
          <cell r="H81">
            <v>104</v>
          </cell>
          <cell r="J81">
            <v>523</v>
          </cell>
          <cell r="K81">
            <v>80</v>
          </cell>
        </row>
        <row r="82">
          <cell r="A82">
            <v>8.4</v>
          </cell>
          <cell r="B82">
            <v>70</v>
          </cell>
          <cell r="D82" t="str">
            <v>1,27,6</v>
          </cell>
          <cell r="E82">
            <v>70</v>
          </cell>
          <cell r="G82">
            <v>164</v>
          </cell>
          <cell r="H82">
            <v>106</v>
          </cell>
          <cell r="J82">
            <v>525</v>
          </cell>
          <cell r="K82">
            <v>81</v>
          </cell>
        </row>
        <row r="83">
          <cell r="A83" t="str">
            <v>-</v>
          </cell>
          <cell r="B83">
            <v>69</v>
          </cell>
          <cell r="D83" t="str">
            <v>1,28,0</v>
          </cell>
          <cell r="E83">
            <v>69</v>
          </cell>
          <cell r="G83">
            <v>165</v>
          </cell>
          <cell r="H83">
            <v>108</v>
          </cell>
          <cell r="J83">
            <v>527</v>
          </cell>
          <cell r="K83">
            <v>82</v>
          </cell>
        </row>
        <row r="84">
          <cell r="A84" t="str">
            <v>-</v>
          </cell>
          <cell r="B84">
            <v>68</v>
          </cell>
          <cell r="D84" t="str">
            <v>1,28,4</v>
          </cell>
          <cell r="E84">
            <v>68</v>
          </cell>
          <cell r="G84">
            <v>166</v>
          </cell>
          <cell r="H84">
            <v>110</v>
          </cell>
          <cell r="J84">
            <v>529</v>
          </cell>
          <cell r="K84">
            <v>83</v>
          </cell>
        </row>
        <row r="85">
          <cell r="A85">
            <v>8.5</v>
          </cell>
          <cell r="B85">
            <v>67</v>
          </cell>
          <cell r="D85" t="str">
            <v>1,28,9</v>
          </cell>
          <cell r="E85">
            <v>67</v>
          </cell>
          <cell r="G85">
            <v>167</v>
          </cell>
          <cell r="H85">
            <v>112</v>
          </cell>
          <cell r="J85">
            <v>531</v>
          </cell>
          <cell r="K85">
            <v>84</v>
          </cell>
        </row>
        <row r="86">
          <cell r="A86" t="str">
            <v>-</v>
          </cell>
          <cell r="B86">
            <v>66</v>
          </cell>
          <cell r="D86" t="str">
            <v>1,29,4</v>
          </cell>
          <cell r="E86">
            <v>66</v>
          </cell>
          <cell r="G86">
            <v>168</v>
          </cell>
          <cell r="H86">
            <v>114</v>
          </cell>
          <cell r="J86">
            <v>533</v>
          </cell>
          <cell r="K86">
            <v>85</v>
          </cell>
        </row>
        <row r="87">
          <cell r="A87" t="str">
            <v>-</v>
          </cell>
          <cell r="B87">
            <v>65</v>
          </cell>
          <cell r="D87" t="str">
            <v>1,29,9</v>
          </cell>
          <cell r="E87">
            <v>65</v>
          </cell>
          <cell r="G87">
            <v>169</v>
          </cell>
          <cell r="H87">
            <v>116</v>
          </cell>
          <cell r="J87">
            <v>535</v>
          </cell>
          <cell r="K87">
            <v>86</v>
          </cell>
        </row>
        <row r="88">
          <cell r="A88">
            <v>8.6</v>
          </cell>
          <cell r="B88">
            <v>64</v>
          </cell>
          <cell r="D88" t="str">
            <v>1,30,4</v>
          </cell>
          <cell r="E88">
            <v>64</v>
          </cell>
          <cell r="G88">
            <v>170</v>
          </cell>
          <cell r="H88">
            <v>118</v>
          </cell>
          <cell r="J88">
            <v>537</v>
          </cell>
          <cell r="K88">
            <v>87</v>
          </cell>
        </row>
        <row r="89">
          <cell r="A89" t="str">
            <v>-</v>
          </cell>
          <cell r="B89">
            <v>63</v>
          </cell>
          <cell r="D89" t="str">
            <v>1,30,8</v>
          </cell>
          <cell r="E89">
            <v>63</v>
          </cell>
          <cell r="G89">
            <v>171</v>
          </cell>
          <cell r="H89">
            <v>120</v>
          </cell>
          <cell r="J89">
            <v>539</v>
          </cell>
          <cell r="K89">
            <v>88</v>
          </cell>
        </row>
        <row r="90">
          <cell r="A90" t="str">
            <v>-</v>
          </cell>
          <cell r="B90">
            <v>62</v>
          </cell>
          <cell r="D90" t="str">
            <v>1,31,3</v>
          </cell>
          <cell r="E90">
            <v>62</v>
          </cell>
          <cell r="G90">
            <v>172</v>
          </cell>
          <cell r="H90">
            <v>122</v>
          </cell>
          <cell r="J90">
            <v>541</v>
          </cell>
          <cell r="K90">
            <v>89</v>
          </cell>
        </row>
        <row r="91">
          <cell r="A91">
            <v>8.7</v>
          </cell>
          <cell r="B91">
            <v>61</v>
          </cell>
          <cell r="D91" t="str">
            <v>1,31,8</v>
          </cell>
          <cell r="E91">
            <v>61</v>
          </cell>
          <cell r="G91">
            <v>173</v>
          </cell>
          <cell r="H91">
            <v>125</v>
          </cell>
          <cell r="J91">
            <v>543</v>
          </cell>
          <cell r="K91">
            <v>90</v>
          </cell>
        </row>
        <row r="92">
          <cell r="A92" t="str">
            <v>-</v>
          </cell>
          <cell r="B92">
            <v>60</v>
          </cell>
          <cell r="D92" t="str">
            <v>1,32,3</v>
          </cell>
          <cell r="E92">
            <v>60</v>
          </cell>
          <cell r="G92">
            <v>174</v>
          </cell>
          <cell r="H92">
            <v>127</v>
          </cell>
          <cell r="J92">
            <v>545</v>
          </cell>
          <cell r="K92">
            <v>91</v>
          </cell>
        </row>
        <row r="93">
          <cell r="A93" t="str">
            <v>-</v>
          </cell>
          <cell r="B93">
            <v>59</v>
          </cell>
          <cell r="D93" t="str">
            <v>1,32,8</v>
          </cell>
          <cell r="E93">
            <v>59</v>
          </cell>
          <cell r="G93">
            <v>175</v>
          </cell>
          <cell r="H93">
            <v>130</v>
          </cell>
          <cell r="J93">
            <v>547</v>
          </cell>
          <cell r="K93">
            <v>92</v>
          </cell>
        </row>
        <row r="94">
          <cell r="A94">
            <v>8.8</v>
          </cell>
          <cell r="B94">
            <v>58</v>
          </cell>
          <cell r="D94" t="str">
            <v>1,33,4</v>
          </cell>
          <cell r="E94">
            <v>58</v>
          </cell>
          <cell r="G94">
            <v>176</v>
          </cell>
          <cell r="H94">
            <v>132</v>
          </cell>
          <cell r="J94">
            <v>549</v>
          </cell>
          <cell r="K94">
            <v>93</v>
          </cell>
        </row>
        <row r="95">
          <cell r="A95" t="str">
            <v>-</v>
          </cell>
          <cell r="B95">
            <v>57</v>
          </cell>
          <cell r="D95" t="str">
            <v>1,34,0</v>
          </cell>
          <cell r="E95">
            <v>57</v>
          </cell>
          <cell r="G95">
            <v>177</v>
          </cell>
          <cell r="H95">
            <v>135</v>
          </cell>
          <cell r="J95">
            <v>551</v>
          </cell>
          <cell r="K95">
            <v>94</v>
          </cell>
        </row>
        <row r="96">
          <cell r="A96">
            <v>8.9</v>
          </cell>
          <cell r="B96">
            <v>56</v>
          </cell>
          <cell r="D96" t="str">
            <v>1,34,6</v>
          </cell>
          <cell r="E96">
            <v>56</v>
          </cell>
          <cell r="G96">
            <v>178</v>
          </cell>
          <cell r="H96">
            <v>137</v>
          </cell>
          <cell r="J96">
            <v>553</v>
          </cell>
          <cell r="K96">
            <v>95</v>
          </cell>
        </row>
        <row r="97">
          <cell r="A97" t="str">
            <v>-</v>
          </cell>
          <cell r="B97">
            <v>55</v>
          </cell>
          <cell r="D97" t="str">
            <v>1,35,3</v>
          </cell>
          <cell r="E97">
            <v>55</v>
          </cell>
          <cell r="G97">
            <v>179</v>
          </cell>
          <cell r="H97">
            <v>140</v>
          </cell>
          <cell r="J97">
            <v>555</v>
          </cell>
          <cell r="K97">
            <v>96</v>
          </cell>
        </row>
        <row r="98">
          <cell r="A98">
            <v>9</v>
          </cell>
          <cell r="B98">
            <v>54</v>
          </cell>
          <cell r="D98" t="str">
            <v>1,36,0</v>
          </cell>
          <cell r="E98">
            <v>54</v>
          </cell>
          <cell r="G98">
            <v>180</v>
          </cell>
          <cell r="H98">
            <v>142</v>
          </cell>
          <cell r="J98">
            <v>557</v>
          </cell>
          <cell r="K98">
            <v>97</v>
          </cell>
        </row>
        <row r="99">
          <cell r="A99" t="str">
            <v>-</v>
          </cell>
          <cell r="B99">
            <v>53</v>
          </cell>
          <cell r="D99" t="str">
            <v>1,36,7</v>
          </cell>
          <cell r="E99">
            <v>53</v>
          </cell>
          <cell r="G99">
            <v>181</v>
          </cell>
          <cell r="H99">
            <v>145</v>
          </cell>
          <cell r="J99">
            <v>559</v>
          </cell>
          <cell r="K99">
            <v>98</v>
          </cell>
        </row>
        <row r="100">
          <cell r="A100">
            <v>9.1</v>
          </cell>
          <cell r="B100">
            <v>52</v>
          </cell>
          <cell r="D100" t="str">
            <v>1,37,4</v>
          </cell>
          <cell r="E100">
            <v>52</v>
          </cell>
          <cell r="G100">
            <v>182</v>
          </cell>
          <cell r="H100">
            <v>147</v>
          </cell>
          <cell r="J100">
            <v>561</v>
          </cell>
          <cell r="K100">
            <v>99</v>
          </cell>
        </row>
        <row r="101">
          <cell r="A101" t="str">
            <v>-</v>
          </cell>
          <cell r="B101">
            <v>51</v>
          </cell>
          <cell r="D101" t="str">
            <v>1,38,1</v>
          </cell>
          <cell r="E101">
            <v>51</v>
          </cell>
          <cell r="G101">
            <v>183</v>
          </cell>
          <cell r="H101">
            <v>150</v>
          </cell>
          <cell r="J101">
            <v>563</v>
          </cell>
          <cell r="K101">
            <v>100</v>
          </cell>
        </row>
        <row r="102">
          <cell r="A102">
            <v>9.2</v>
          </cell>
          <cell r="B102">
            <v>50</v>
          </cell>
          <cell r="D102" t="str">
            <v>,38,8</v>
          </cell>
          <cell r="E102">
            <v>50</v>
          </cell>
          <cell r="J102">
            <v>565</v>
          </cell>
          <cell r="K102">
            <v>101</v>
          </cell>
        </row>
        <row r="103">
          <cell r="A103" t="str">
            <v>-</v>
          </cell>
          <cell r="B103">
            <v>49</v>
          </cell>
          <cell r="D103" t="str">
            <v>1,39,5</v>
          </cell>
          <cell r="E103">
            <v>49</v>
          </cell>
          <cell r="J103">
            <v>567</v>
          </cell>
          <cell r="K103">
            <v>102</v>
          </cell>
        </row>
        <row r="104">
          <cell r="A104">
            <v>9.3</v>
          </cell>
          <cell r="B104">
            <v>48</v>
          </cell>
          <cell r="D104" t="str">
            <v>1,40,2</v>
          </cell>
          <cell r="E104">
            <v>48</v>
          </cell>
          <cell r="J104">
            <v>569</v>
          </cell>
          <cell r="K104">
            <v>103</v>
          </cell>
        </row>
        <row r="105">
          <cell r="A105" t="str">
            <v>-</v>
          </cell>
          <cell r="B105">
            <v>47</v>
          </cell>
          <cell r="D105" t="str">
            <v>1,40,9</v>
          </cell>
          <cell r="E105">
            <v>47</v>
          </cell>
          <cell r="J105">
            <v>571</v>
          </cell>
          <cell r="K105">
            <v>104</v>
          </cell>
        </row>
        <row r="106">
          <cell r="A106">
            <v>9.4</v>
          </cell>
          <cell r="B106">
            <v>46</v>
          </cell>
          <cell r="D106" t="str">
            <v>1,41,6</v>
          </cell>
          <cell r="E106">
            <v>46</v>
          </cell>
          <cell r="J106">
            <v>572</v>
          </cell>
          <cell r="K106">
            <v>105</v>
          </cell>
        </row>
        <row r="107">
          <cell r="A107" t="str">
            <v>-</v>
          </cell>
          <cell r="B107">
            <v>45</v>
          </cell>
          <cell r="D107" t="str">
            <v>1,42,3</v>
          </cell>
          <cell r="E107">
            <v>45</v>
          </cell>
          <cell r="J107">
            <v>574</v>
          </cell>
          <cell r="K107">
            <v>106</v>
          </cell>
        </row>
        <row r="108">
          <cell r="A108">
            <v>9.5</v>
          </cell>
          <cell r="B108">
            <v>44</v>
          </cell>
          <cell r="D108" t="str">
            <v>1,43,0</v>
          </cell>
          <cell r="E108">
            <v>44</v>
          </cell>
          <cell r="J108">
            <v>575</v>
          </cell>
          <cell r="K108">
            <v>107</v>
          </cell>
        </row>
        <row r="109">
          <cell r="A109" t="str">
            <v>-</v>
          </cell>
          <cell r="B109">
            <v>43</v>
          </cell>
          <cell r="D109" t="str">
            <v>1,43,7</v>
          </cell>
          <cell r="E109">
            <v>43</v>
          </cell>
          <cell r="J109">
            <v>577</v>
          </cell>
          <cell r="K109">
            <v>108</v>
          </cell>
        </row>
        <row r="110">
          <cell r="A110">
            <v>9.6</v>
          </cell>
          <cell r="B110">
            <v>42</v>
          </cell>
          <cell r="D110" t="str">
            <v>1,44,4</v>
          </cell>
          <cell r="E110">
            <v>42</v>
          </cell>
          <cell r="J110">
            <v>579</v>
          </cell>
          <cell r="K110">
            <v>109</v>
          </cell>
        </row>
        <row r="111">
          <cell r="A111" t="str">
            <v>-</v>
          </cell>
          <cell r="B111">
            <v>41</v>
          </cell>
          <cell r="D111" t="str">
            <v>1,45,1</v>
          </cell>
          <cell r="E111">
            <v>41</v>
          </cell>
          <cell r="J111">
            <v>580</v>
          </cell>
          <cell r="K111">
            <v>110</v>
          </cell>
        </row>
        <row r="112">
          <cell r="A112">
            <v>9.7</v>
          </cell>
          <cell r="B112">
            <v>40</v>
          </cell>
          <cell r="D112" t="str">
            <v>1,45,8</v>
          </cell>
          <cell r="E112">
            <v>40</v>
          </cell>
          <cell r="J112">
            <v>582</v>
          </cell>
          <cell r="K112">
            <v>111</v>
          </cell>
        </row>
        <row r="113">
          <cell r="A113" t="str">
            <v>-</v>
          </cell>
          <cell r="B113">
            <v>39</v>
          </cell>
          <cell r="D113" t="str">
            <v>1,46,5</v>
          </cell>
          <cell r="E113">
            <v>39</v>
          </cell>
          <cell r="J113">
            <v>583</v>
          </cell>
          <cell r="K113">
            <v>112</v>
          </cell>
        </row>
        <row r="114">
          <cell r="A114">
            <v>9.8</v>
          </cell>
          <cell r="B114">
            <v>38</v>
          </cell>
          <cell r="D114" t="str">
            <v>1,47,3</v>
          </cell>
          <cell r="E114">
            <v>38</v>
          </cell>
          <cell r="J114">
            <v>585</v>
          </cell>
          <cell r="K114">
            <v>113</v>
          </cell>
        </row>
        <row r="115">
          <cell r="A115" t="str">
            <v>-</v>
          </cell>
          <cell r="B115">
            <v>37</v>
          </cell>
          <cell r="D115" t="str">
            <v>1,48,1</v>
          </cell>
          <cell r="E115">
            <v>37</v>
          </cell>
          <cell r="J115">
            <v>587</v>
          </cell>
          <cell r="K115">
            <v>114</v>
          </cell>
        </row>
        <row r="116">
          <cell r="A116">
            <v>9.9</v>
          </cell>
          <cell r="B116">
            <v>36</v>
          </cell>
          <cell r="D116" t="str">
            <v>1,48,9</v>
          </cell>
          <cell r="E116">
            <v>36</v>
          </cell>
          <cell r="J116">
            <v>588</v>
          </cell>
          <cell r="K116">
            <v>115</v>
          </cell>
        </row>
        <row r="117">
          <cell r="A117">
            <v>10</v>
          </cell>
          <cell r="B117">
            <v>35</v>
          </cell>
          <cell r="D117" t="str">
            <v>1,49,8</v>
          </cell>
          <cell r="E117">
            <v>35</v>
          </cell>
          <cell r="J117">
            <v>590</v>
          </cell>
          <cell r="K117">
            <v>116</v>
          </cell>
        </row>
        <row r="118">
          <cell r="A118" t="str">
            <v>-</v>
          </cell>
          <cell r="B118">
            <v>34</v>
          </cell>
          <cell r="D118" t="str">
            <v>1,50,7</v>
          </cell>
          <cell r="E118">
            <v>34</v>
          </cell>
          <cell r="J118">
            <v>592</v>
          </cell>
          <cell r="K118">
            <v>117</v>
          </cell>
        </row>
        <row r="119">
          <cell r="A119">
            <v>10.1</v>
          </cell>
          <cell r="B119">
            <v>33</v>
          </cell>
          <cell r="D119" t="str">
            <v>1,51,6</v>
          </cell>
          <cell r="E119">
            <v>33</v>
          </cell>
          <cell r="J119">
            <v>593</v>
          </cell>
          <cell r="K119">
            <v>118</v>
          </cell>
        </row>
        <row r="120">
          <cell r="A120">
            <v>10.2</v>
          </cell>
          <cell r="B120">
            <v>32</v>
          </cell>
          <cell r="D120" t="str">
            <v>1,52,5</v>
          </cell>
          <cell r="E120">
            <v>32</v>
          </cell>
          <cell r="J120">
            <v>595</v>
          </cell>
          <cell r="K120">
            <v>119</v>
          </cell>
        </row>
        <row r="121">
          <cell r="A121" t="str">
            <v>-</v>
          </cell>
          <cell r="B121">
            <v>31</v>
          </cell>
          <cell r="D121" t="str">
            <v>1,53,4</v>
          </cell>
          <cell r="E121">
            <v>31</v>
          </cell>
          <cell r="J121">
            <v>597</v>
          </cell>
          <cell r="K121">
            <v>120</v>
          </cell>
        </row>
        <row r="122">
          <cell r="A122">
            <v>10.3</v>
          </cell>
          <cell r="B122">
            <v>30</v>
          </cell>
          <cell r="D122" t="str">
            <v>1,54,3</v>
          </cell>
          <cell r="E122">
            <v>30</v>
          </cell>
          <cell r="J122">
            <v>598</v>
          </cell>
          <cell r="K122">
            <v>121</v>
          </cell>
        </row>
        <row r="123">
          <cell r="A123">
            <v>10.4</v>
          </cell>
          <cell r="B123">
            <v>29</v>
          </cell>
          <cell r="D123" t="str">
            <v>1,55,2</v>
          </cell>
          <cell r="E123">
            <v>29</v>
          </cell>
          <cell r="J123">
            <v>600</v>
          </cell>
          <cell r="K123">
            <v>122</v>
          </cell>
        </row>
        <row r="124">
          <cell r="A124" t="str">
            <v>-</v>
          </cell>
          <cell r="B124">
            <v>28</v>
          </cell>
          <cell r="D124" t="str">
            <v>1,56,1</v>
          </cell>
          <cell r="E124">
            <v>28</v>
          </cell>
          <cell r="J124">
            <v>602</v>
          </cell>
          <cell r="K124">
            <v>123</v>
          </cell>
        </row>
        <row r="125">
          <cell r="A125">
            <v>10.5</v>
          </cell>
          <cell r="B125">
            <v>27</v>
          </cell>
          <cell r="D125" t="str">
            <v>1,57,0</v>
          </cell>
          <cell r="E125">
            <v>27</v>
          </cell>
          <cell r="J125">
            <v>603</v>
          </cell>
          <cell r="K125">
            <v>124</v>
          </cell>
        </row>
        <row r="126">
          <cell r="A126">
            <v>10.6</v>
          </cell>
          <cell r="B126">
            <v>26</v>
          </cell>
          <cell r="D126" t="str">
            <v>1,57,9</v>
          </cell>
          <cell r="E126">
            <v>26</v>
          </cell>
          <cell r="J126">
            <v>605</v>
          </cell>
          <cell r="K126">
            <v>125</v>
          </cell>
        </row>
        <row r="127">
          <cell r="A127" t="str">
            <v>-</v>
          </cell>
          <cell r="B127">
            <v>25</v>
          </cell>
          <cell r="D127" t="str">
            <v>1,58,8</v>
          </cell>
          <cell r="E127">
            <v>25</v>
          </cell>
          <cell r="J127">
            <v>606</v>
          </cell>
          <cell r="K127">
            <v>126</v>
          </cell>
        </row>
        <row r="128">
          <cell r="A128">
            <v>10.7</v>
          </cell>
          <cell r="B128">
            <v>24</v>
          </cell>
          <cell r="D128" t="str">
            <v>1,59,7</v>
          </cell>
          <cell r="E128">
            <v>24</v>
          </cell>
          <cell r="J128">
            <v>608</v>
          </cell>
          <cell r="K128">
            <v>127</v>
          </cell>
        </row>
        <row r="129">
          <cell r="A129">
            <v>10.8</v>
          </cell>
          <cell r="B129">
            <v>23</v>
          </cell>
          <cell r="D129" t="str">
            <v>2,00,6</v>
          </cell>
          <cell r="E129">
            <v>23</v>
          </cell>
          <cell r="J129">
            <v>609</v>
          </cell>
          <cell r="K129">
            <v>128</v>
          </cell>
        </row>
        <row r="130">
          <cell r="A130" t="str">
            <v>-</v>
          </cell>
          <cell r="B130">
            <v>22</v>
          </cell>
          <cell r="D130" t="str">
            <v>2,01,5</v>
          </cell>
          <cell r="E130">
            <v>22</v>
          </cell>
          <cell r="J130">
            <v>611</v>
          </cell>
          <cell r="K130">
            <v>129</v>
          </cell>
        </row>
        <row r="131">
          <cell r="A131">
            <v>10.9</v>
          </cell>
          <cell r="B131">
            <v>21</v>
          </cell>
          <cell r="D131" t="str">
            <v>2,02,4</v>
          </cell>
          <cell r="E131">
            <v>21</v>
          </cell>
          <cell r="J131">
            <v>612</v>
          </cell>
          <cell r="K131">
            <v>130</v>
          </cell>
        </row>
        <row r="132">
          <cell r="A132">
            <v>11</v>
          </cell>
          <cell r="B132">
            <v>20</v>
          </cell>
          <cell r="D132" t="str">
            <v>2,03,4</v>
          </cell>
          <cell r="E132">
            <v>20</v>
          </cell>
          <cell r="J132">
            <v>614</v>
          </cell>
          <cell r="K132">
            <v>131</v>
          </cell>
        </row>
        <row r="133">
          <cell r="A133" t="str">
            <v>-</v>
          </cell>
          <cell r="B133">
            <v>19</v>
          </cell>
          <cell r="D133" t="str">
            <v>2,04,4</v>
          </cell>
          <cell r="E133">
            <v>19</v>
          </cell>
          <cell r="J133">
            <v>615</v>
          </cell>
          <cell r="K133">
            <v>132</v>
          </cell>
        </row>
        <row r="134">
          <cell r="A134">
            <v>11.1</v>
          </cell>
          <cell r="B134">
            <v>18</v>
          </cell>
          <cell r="D134" t="str">
            <v>2,05,4</v>
          </cell>
          <cell r="E134">
            <v>18</v>
          </cell>
          <cell r="J134">
            <v>617</v>
          </cell>
          <cell r="K134">
            <v>133</v>
          </cell>
        </row>
        <row r="135">
          <cell r="A135">
            <v>11.2</v>
          </cell>
          <cell r="B135">
            <v>17</v>
          </cell>
          <cell r="D135" t="str">
            <v>2,06,4</v>
          </cell>
          <cell r="E135">
            <v>17</v>
          </cell>
          <cell r="J135">
            <v>618</v>
          </cell>
          <cell r="K135">
            <v>134</v>
          </cell>
        </row>
        <row r="136">
          <cell r="A136">
            <v>11.3</v>
          </cell>
          <cell r="B136">
            <v>16</v>
          </cell>
          <cell r="D136" t="str">
            <v>2,07,4</v>
          </cell>
          <cell r="E136">
            <v>16</v>
          </cell>
          <cell r="J136">
            <v>620</v>
          </cell>
          <cell r="K136">
            <v>135</v>
          </cell>
        </row>
        <row r="137">
          <cell r="A137" t="str">
            <v>-</v>
          </cell>
          <cell r="B137">
            <v>15</v>
          </cell>
          <cell r="D137" t="str">
            <v>2,08,4</v>
          </cell>
          <cell r="E137">
            <v>15</v>
          </cell>
          <cell r="J137">
            <v>621</v>
          </cell>
          <cell r="K137">
            <v>136</v>
          </cell>
        </row>
        <row r="138">
          <cell r="A138">
            <v>11.4</v>
          </cell>
          <cell r="B138">
            <v>14</v>
          </cell>
          <cell r="D138" t="str">
            <v>2,09,5</v>
          </cell>
          <cell r="E138">
            <v>14</v>
          </cell>
          <cell r="J138">
            <v>623</v>
          </cell>
          <cell r="K138">
            <v>137</v>
          </cell>
        </row>
        <row r="139">
          <cell r="A139">
            <v>11.5</v>
          </cell>
          <cell r="B139">
            <v>13</v>
          </cell>
          <cell r="D139" t="str">
            <v>2,10,6</v>
          </cell>
          <cell r="E139">
            <v>13</v>
          </cell>
          <cell r="J139">
            <v>624</v>
          </cell>
          <cell r="K139">
            <v>138</v>
          </cell>
        </row>
        <row r="140">
          <cell r="A140">
            <v>11.6</v>
          </cell>
          <cell r="B140">
            <v>12</v>
          </cell>
          <cell r="D140" t="str">
            <v>2,11,7</v>
          </cell>
          <cell r="E140">
            <v>12</v>
          </cell>
          <cell r="J140">
            <v>626</v>
          </cell>
          <cell r="K140">
            <v>139</v>
          </cell>
        </row>
        <row r="141">
          <cell r="A141" t="str">
            <v>-</v>
          </cell>
          <cell r="B141">
            <v>11</v>
          </cell>
          <cell r="D141" t="str">
            <v>2,12,8</v>
          </cell>
          <cell r="E141">
            <v>11</v>
          </cell>
          <cell r="J141">
            <v>628</v>
          </cell>
          <cell r="K141">
            <v>140</v>
          </cell>
        </row>
        <row r="142">
          <cell r="A142">
            <v>11.7</v>
          </cell>
          <cell r="B142">
            <v>10</v>
          </cell>
          <cell r="D142" t="str">
            <v>2,13,9</v>
          </cell>
          <cell r="E142">
            <v>10</v>
          </cell>
          <cell r="J142">
            <v>629</v>
          </cell>
          <cell r="K142">
            <v>141</v>
          </cell>
        </row>
        <row r="143">
          <cell r="A143">
            <v>11.8</v>
          </cell>
          <cell r="B143">
            <v>9</v>
          </cell>
          <cell r="D143" t="str">
            <v>2,15,0</v>
          </cell>
          <cell r="E143">
            <v>9</v>
          </cell>
          <cell r="J143">
            <v>631</v>
          </cell>
          <cell r="K143">
            <v>142</v>
          </cell>
        </row>
        <row r="144">
          <cell r="A144">
            <v>11.9</v>
          </cell>
          <cell r="B144">
            <v>8</v>
          </cell>
          <cell r="D144" t="str">
            <v>2,16,1</v>
          </cell>
          <cell r="E144">
            <v>8</v>
          </cell>
          <cell r="J144">
            <v>632</v>
          </cell>
          <cell r="K144">
            <v>143</v>
          </cell>
        </row>
        <row r="145">
          <cell r="A145">
            <v>12</v>
          </cell>
          <cell r="B145">
            <v>7</v>
          </cell>
          <cell r="D145" t="str">
            <v>2,17,3</v>
          </cell>
          <cell r="E145">
            <v>7</v>
          </cell>
          <cell r="J145">
            <v>634</v>
          </cell>
          <cell r="K145">
            <v>144</v>
          </cell>
        </row>
        <row r="146">
          <cell r="A146" t="str">
            <v>-</v>
          </cell>
          <cell r="B146">
            <v>6</v>
          </cell>
          <cell r="D146" t="str">
            <v>2,18,5</v>
          </cell>
          <cell r="E146">
            <v>6</v>
          </cell>
          <cell r="J146">
            <v>635</v>
          </cell>
          <cell r="K146">
            <v>145</v>
          </cell>
        </row>
        <row r="147">
          <cell r="A147">
            <v>12.1</v>
          </cell>
          <cell r="B147">
            <v>5</v>
          </cell>
          <cell r="D147" t="str">
            <v>2,19,7</v>
          </cell>
          <cell r="E147">
            <v>5</v>
          </cell>
          <cell r="J147">
            <v>637</v>
          </cell>
          <cell r="K147">
            <v>146</v>
          </cell>
        </row>
        <row r="148">
          <cell r="A148">
            <v>12.2</v>
          </cell>
          <cell r="B148">
            <v>4</v>
          </cell>
          <cell r="D148" t="str">
            <v>2,20,9</v>
          </cell>
          <cell r="E148">
            <v>4</v>
          </cell>
          <cell r="J148">
            <v>638</v>
          </cell>
          <cell r="K148">
            <v>147</v>
          </cell>
        </row>
        <row r="149">
          <cell r="A149">
            <v>12.3</v>
          </cell>
          <cell r="B149">
            <v>3</v>
          </cell>
          <cell r="D149" t="str">
            <v>2,22,1</v>
          </cell>
          <cell r="E149">
            <v>3</v>
          </cell>
          <cell r="J149">
            <v>640</v>
          </cell>
          <cell r="K149">
            <v>148</v>
          </cell>
        </row>
        <row r="150">
          <cell r="A150">
            <v>12.4</v>
          </cell>
          <cell r="B150">
            <v>2</v>
          </cell>
          <cell r="D150" t="str">
            <v>2,23,3</v>
          </cell>
          <cell r="E150">
            <v>2</v>
          </cell>
          <cell r="J150">
            <v>641</v>
          </cell>
          <cell r="K150">
            <v>149</v>
          </cell>
        </row>
        <row r="151">
          <cell r="A151">
            <v>12.5</v>
          </cell>
          <cell r="B151">
            <v>1</v>
          </cell>
          <cell r="D151" t="str">
            <v>2,24,5</v>
          </cell>
          <cell r="E151">
            <v>1</v>
          </cell>
          <cell r="J151">
            <v>643</v>
          </cell>
          <cell r="K151">
            <v>150</v>
          </cell>
        </row>
      </sheetData>
      <sheetData sheetId="3">
        <row r="3">
          <cell r="B3" t="str">
            <v>КМС</v>
          </cell>
          <cell r="C3" t="str">
            <v>I</v>
          </cell>
          <cell r="D3" t="str">
            <v>II</v>
          </cell>
          <cell r="E3" t="str">
            <v>III</v>
          </cell>
          <cell r="F3" t="str">
            <v>1 юн.</v>
          </cell>
          <cell r="G3" t="str">
            <v>2 юн.</v>
          </cell>
          <cell r="H3" t="str">
            <v>3 юн.</v>
          </cell>
        </row>
        <row r="4">
          <cell r="B4">
            <v>6.8</v>
          </cell>
          <cell r="C4">
            <v>7.1</v>
          </cell>
          <cell r="D4">
            <v>7.4</v>
          </cell>
          <cell r="E4">
            <v>7.8</v>
          </cell>
          <cell r="F4">
            <v>8.2</v>
          </cell>
          <cell r="G4">
            <v>8.7</v>
          </cell>
          <cell r="H4">
            <v>9.3</v>
          </cell>
        </row>
        <row r="5">
          <cell r="B5">
            <v>710</v>
          </cell>
          <cell r="C5">
            <v>675</v>
          </cell>
          <cell r="D5">
            <v>625</v>
          </cell>
          <cell r="E5">
            <v>560</v>
          </cell>
          <cell r="F5">
            <v>500</v>
          </cell>
          <cell r="G5">
            <v>450</v>
          </cell>
          <cell r="H5">
            <v>400</v>
          </cell>
          <cell r="I5" t="str">
            <v>б/р</v>
          </cell>
        </row>
        <row r="6">
          <cell r="B6" t="str">
            <v>1,55,0</v>
          </cell>
          <cell r="C6" t="str">
            <v>2,01,0</v>
          </cell>
          <cell r="D6" t="str">
            <v>1,33,0</v>
          </cell>
          <cell r="E6" t="str">
            <v>1,40,0</v>
          </cell>
          <cell r="F6" t="str">
            <v>1,46,0</v>
          </cell>
          <cell r="G6" t="str">
            <v>1,54,0</v>
          </cell>
          <cell r="H6" t="str">
            <v>2,05,0</v>
          </cell>
        </row>
        <row r="7">
          <cell r="B7">
            <v>202</v>
          </cell>
          <cell r="C7">
            <v>190</v>
          </cell>
          <cell r="D7">
            <v>175</v>
          </cell>
          <cell r="E7">
            <v>160</v>
          </cell>
          <cell r="F7">
            <v>150</v>
          </cell>
          <cell r="G7">
            <v>140</v>
          </cell>
          <cell r="H7">
            <v>130</v>
          </cell>
        </row>
        <row r="13">
          <cell r="B13" t="str">
            <v>КМС</v>
          </cell>
          <cell r="C13" t="str">
            <v>I</v>
          </cell>
          <cell r="D13" t="str">
            <v>II</v>
          </cell>
          <cell r="E13" t="str">
            <v>III</v>
          </cell>
          <cell r="F13" t="str">
            <v>1 юн.</v>
          </cell>
          <cell r="G13" t="str">
            <v>2 юн.</v>
          </cell>
          <cell r="H13" t="str">
            <v>3 юн.</v>
          </cell>
          <cell r="I13" t="str">
            <v>б/р</v>
          </cell>
        </row>
        <row r="14">
          <cell r="B14">
            <v>7.6</v>
          </cell>
          <cell r="C14">
            <v>8</v>
          </cell>
          <cell r="D14">
            <v>8.4</v>
          </cell>
          <cell r="E14">
            <v>8.9</v>
          </cell>
          <cell r="F14">
            <v>9.4</v>
          </cell>
          <cell r="G14">
            <v>9.9</v>
          </cell>
          <cell r="H14">
            <v>10.5</v>
          </cell>
        </row>
        <row r="15">
          <cell r="B15">
            <v>600</v>
          </cell>
          <cell r="C15">
            <v>560</v>
          </cell>
          <cell r="D15">
            <v>520</v>
          </cell>
          <cell r="E15">
            <v>470</v>
          </cell>
          <cell r="F15">
            <v>430</v>
          </cell>
          <cell r="G15">
            <v>400</v>
          </cell>
          <cell r="H15">
            <v>360</v>
          </cell>
        </row>
        <row r="17">
          <cell r="B17">
            <v>175</v>
          </cell>
          <cell r="C17">
            <v>165</v>
          </cell>
          <cell r="D17">
            <v>150</v>
          </cell>
          <cell r="E17">
            <v>140</v>
          </cell>
          <cell r="F17">
            <v>130</v>
          </cell>
          <cell r="G17">
            <v>120</v>
          </cell>
          <cell r="H17">
            <v>110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115" zoomScaleNormal="115" zoomScalePageLayoutView="0" workbookViewId="0" topLeftCell="A142">
      <selection activeCell="C82" sqref="C82"/>
    </sheetView>
  </sheetViews>
  <sheetFormatPr defaultColWidth="9.00390625" defaultRowHeight="15.75"/>
  <cols>
    <col min="1" max="1" width="5.375" style="0" customWidth="1"/>
    <col min="2" max="2" width="16.875" style="1" customWidth="1"/>
    <col min="3" max="3" width="6.75390625" style="0" customWidth="1"/>
    <col min="4" max="4" width="8.625" style="0" customWidth="1"/>
    <col min="5" max="5" width="19.875" style="0" customWidth="1"/>
    <col min="6" max="6" width="5.50390625" style="5" customWidth="1"/>
    <col min="7" max="7" width="6.625" style="3" customWidth="1"/>
    <col min="8" max="8" width="5.25390625" style="0" customWidth="1"/>
    <col min="9" max="9" width="6.00390625" style="0" customWidth="1"/>
    <col min="10" max="10" width="5.875" style="0" customWidth="1"/>
    <col min="11" max="11" width="6.375" style="0" customWidth="1"/>
    <col min="12" max="13" width="4.875" style="0" customWidth="1"/>
    <col min="14" max="14" width="6.25390625" style="0" customWidth="1"/>
    <col min="15" max="15" width="6.625" style="0" customWidth="1"/>
    <col min="16" max="16" width="6.375" style="0" customWidth="1"/>
    <col min="17" max="17" width="5.625" style="0" customWidth="1"/>
    <col min="18" max="18" width="5.375" style="0" customWidth="1"/>
  </cols>
  <sheetData>
    <row r="1" ht="23.25">
      <c r="F1" s="2" t="s">
        <v>0</v>
      </c>
    </row>
    <row r="2" ht="23.25">
      <c r="F2" s="2" t="s">
        <v>1</v>
      </c>
    </row>
    <row r="3" ht="15.75">
      <c r="F3" s="4" t="s">
        <v>95</v>
      </c>
    </row>
    <row r="5" spans="1:15" ht="15.75">
      <c r="A5" t="s">
        <v>93</v>
      </c>
      <c r="O5" t="s">
        <v>92</v>
      </c>
    </row>
    <row r="6" spans="1:15" ht="15.75">
      <c r="A6" t="s">
        <v>94</v>
      </c>
      <c r="O6" t="s">
        <v>2</v>
      </c>
    </row>
    <row r="8" ht="16.5" thickBot="1">
      <c r="A8" s="6" t="s">
        <v>3</v>
      </c>
    </row>
    <row r="9" spans="1:18" s="19" customFormat="1" ht="33" customHeight="1" thickBot="1">
      <c r="A9" s="7" t="s">
        <v>4</v>
      </c>
      <c r="B9" s="8" t="s">
        <v>5</v>
      </c>
      <c r="C9" s="9" t="s">
        <v>6</v>
      </c>
      <c r="D9" s="10" t="s">
        <v>7</v>
      </c>
      <c r="E9" s="10" t="s">
        <v>8</v>
      </c>
      <c r="F9" s="11" t="s">
        <v>9</v>
      </c>
      <c r="G9" s="10" t="s">
        <v>10</v>
      </c>
      <c r="H9" s="10" t="s">
        <v>11</v>
      </c>
      <c r="I9" s="12" t="s">
        <v>12</v>
      </c>
      <c r="J9" s="13" t="s">
        <v>13</v>
      </c>
      <c r="K9" s="10" t="s">
        <v>10</v>
      </c>
      <c r="L9" s="14" t="s">
        <v>14</v>
      </c>
      <c r="M9" s="14" t="s">
        <v>15</v>
      </c>
      <c r="N9" s="15" t="s">
        <v>16</v>
      </c>
      <c r="O9" s="16" t="s">
        <v>17</v>
      </c>
      <c r="P9" s="10" t="s">
        <v>10</v>
      </c>
      <c r="Q9" s="17" t="s">
        <v>11</v>
      </c>
      <c r="R9" s="18" t="s">
        <v>18</v>
      </c>
    </row>
    <row r="10" spans="15:18" ht="15.75">
      <c r="O10" s="38"/>
      <c r="P10" s="36"/>
      <c r="Q10" s="39"/>
      <c r="R10" s="154"/>
    </row>
    <row r="11" spans="1:18" ht="15.75">
      <c r="A11" s="22">
        <v>1</v>
      </c>
      <c r="B11" s="23" t="s">
        <v>110</v>
      </c>
      <c r="C11" s="33">
        <v>2002</v>
      </c>
      <c r="D11" s="33" t="s">
        <v>96</v>
      </c>
      <c r="E11" s="65" t="s">
        <v>106</v>
      </c>
      <c r="F11" s="25">
        <v>8</v>
      </c>
      <c r="G11" s="21" t="str">
        <f>IF(F11&gt;'[1]разряды'!$H$14,'[1]разряды'!$I$13,IF(F11&gt;'[1]разряды'!$G$14,'[1]разряды'!$H$13,IF(F11&gt;'[1]разряды'!$F$14,'[1]разряды'!$G$13,IF(F11&gt;'[1]разряды'!$E$14,'[1]разряды'!$F$13,IF(F11&gt;'[1]разряды'!$D$14,'[1]разряды'!$E$13,IF(F11&gt;'[1]разряды'!$C$14,'[1]разряды'!$D$13,IF(F11&gt;'[1]разряды'!$B$14,'[1]разряды'!$C$13,'[1]разряды'!$B$13)))))))</f>
        <v>I</v>
      </c>
      <c r="H11" s="26">
        <f>VLOOKUP(F11,'[1]таблица девушки'!$A$2:$B$151,2,FALSE)</f>
        <v>87</v>
      </c>
      <c r="I11" s="22">
        <v>518</v>
      </c>
      <c r="J11" s="22"/>
      <c r="K11" s="21" t="str">
        <f>IF(I11&lt;'[1]разряды'!$H$15,'[1]разряды'!$I$13,IF(I11&lt;'[1]разряды'!$G$15,'[1]разряды'!$H$13,IF(I11&lt;'[1]разряды'!$F$15,'[1]разряды'!$G$13,IF(I11&lt;'[1]разряды'!$E$15,'[1]разряды'!$F$13,IF(I11&lt;'[1]разряды'!$D$15,'[1]разряды'!$E$13,IF(I11&lt;'[1]разряды'!$C$15,'[1]разряды'!$D$13,IF(I11&lt;'[1]разряды'!$B$15,'[1]разряды'!$C$13,'[1]разряды'!$B$13)))))))</f>
        <v>III</v>
      </c>
      <c r="L11" s="22"/>
      <c r="M11" s="22">
        <f>VLOOKUP(I11,'[1]таблица девушки'!$J$2:$K$151,2,TRUE)</f>
        <v>77</v>
      </c>
      <c r="N11" s="22">
        <f>M11+H11</f>
        <v>164</v>
      </c>
      <c r="O11" s="22" t="s">
        <v>253</v>
      </c>
      <c r="P11" s="21" t="s">
        <v>22</v>
      </c>
      <c r="Q11" s="22">
        <v>81</v>
      </c>
      <c r="R11" s="26">
        <f aca="true" t="shared" si="0" ref="R11:R42">N11+Q11</f>
        <v>245</v>
      </c>
    </row>
    <row r="12" spans="1:18" ht="15.75">
      <c r="A12" s="22">
        <v>2</v>
      </c>
      <c r="B12" s="24" t="s">
        <v>107</v>
      </c>
      <c r="C12" s="22">
        <v>2002</v>
      </c>
      <c r="D12" s="22" t="s">
        <v>104</v>
      </c>
      <c r="E12" s="76" t="s">
        <v>31</v>
      </c>
      <c r="F12" s="25">
        <v>7.9</v>
      </c>
      <c r="G12" s="21" t="str">
        <f>IF(F12&gt;'[1]разряды'!$H$14,'[1]разряды'!$I$13,IF(F12&gt;'[1]разряды'!$G$14,'[1]разряды'!$H$13,IF(F12&gt;'[1]разряды'!$F$14,'[1]разряды'!$G$13,IF(F12&gt;'[1]разряды'!$E$14,'[1]разряды'!$F$13,IF(F12&gt;'[1]разряды'!$D$14,'[1]разряды'!$E$13,IF(F12&gt;'[1]разряды'!$C$14,'[1]разряды'!$D$13,IF(F12&gt;'[1]разряды'!$B$14,'[1]разряды'!$C$13,'[1]разряды'!$B$13)))))))</f>
        <v>I</v>
      </c>
      <c r="H12" s="26">
        <f>VLOOKUP(F12,'[1]таблица девушки'!$A$2:$B$151,2,FALSE)</f>
        <v>93</v>
      </c>
      <c r="I12" s="22">
        <v>487</v>
      </c>
      <c r="J12" s="22"/>
      <c r="K12" s="21" t="str">
        <f>IF(I12&lt;'[1]разряды'!$H$15,'[1]разряды'!$I$13,IF(I12&lt;'[1]разряды'!$G$15,'[1]разряды'!$H$13,IF(I12&lt;'[1]разряды'!$F$15,'[1]разряды'!$G$13,IF(I12&lt;'[1]разряды'!$E$15,'[1]разряды'!$F$13,IF(I12&lt;'[1]разряды'!$D$15,'[1]разряды'!$E$13,IF(I12&lt;'[1]разряды'!$C$15,'[1]разряды'!$D$13,IF(I12&lt;'[1]разряды'!$B$15,'[1]разряды'!$C$13,'[1]разряды'!$B$13)))))))</f>
        <v>III</v>
      </c>
      <c r="L12" s="22"/>
      <c r="M12" s="22">
        <f>VLOOKUP(I12,'[1]таблица девушки'!$J$2:$K$151,2,TRUE)</f>
        <v>65</v>
      </c>
      <c r="N12" s="22">
        <f>M12+H12</f>
        <v>158</v>
      </c>
      <c r="O12" s="22" t="s">
        <v>254</v>
      </c>
      <c r="P12" s="21" t="s">
        <v>22</v>
      </c>
      <c r="Q12" s="22">
        <v>81</v>
      </c>
      <c r="R12" s="26">
        <f t="shared" si="0"/>
        <v>239</v>
      </c>
    </row>
    <row r="13" spans="1:18" ht="15.75">
      <c r="A13" s="22">
        <v>3</v>
      </c>
      <c r="B13" s="23" t="s">
        <v>105</v>
      </c>
      <c r="C13" s="22">
        <v>2002</v>
      </c>
      <c r="D13" s="22" t="s">
        <v>96</v>
      </c>
      <c r="E13" s="76" t="s">
        <v>106</v>
      </c>
      <c r="F13" s="25">
        <v>8</v>
      </c>
      <c r="G13" s="21" t="str">
        <f>IF(F13&gt;'[1]разряды'!$H$14,'[1]разряды'!$I$13,IF(F13&gt;'[1]разряды'!$G$14,'[1]разряды'!$H$13,IF(F13&gt;'[1]разряды'!$F$14,'[1]разряды'!$G$13,IF(F13&gt;'[1]разряды'!$E$14,'[1]разряды'!$F$13,IF(F13&gt;'[1]разряды'!$D$14,'[1]разряды'!$E$13,IF(F13&gt;'[1]разряды'!$C$14,'[1]разряды'!$D$13,IF(F13&gt;'[1]разряды'!$B$14,'[1]разряды'!$C$13,'[1]разряды'!$B$13)))))))</f>
        <v>I</v>
      </c>
      <c r="H13" s="26">
        <f>VLOOKUP(F13,'[1]таблица девушки'!$A$2:$B$151,2,FALSE)</f>
        <v>87</v>
      </c>
      <c r="I13" s="22">
        <v>513</v>
      </c>
      <c r="J13" s="22"/>
      <c r="K13" s="21" t="str">
        <f>IF(I13&lt;'[1]разряды'!$H$15,'[1]разряды'!$I$13,IF(I13&lt;'[1]разряды'!$G$15,'[1]разряды'!$H$13,IF(I13&lt;'[1]разряды'!$F$15,'[1]разряды'!$G$13,IF(I13&lt;'[1]разряды'!$E$15,'[1]разряды'!$F$13,IF(I13&lt;'[1]разряды'!$D$15,'[1]разряды'!$E$13,IF(I13&lt;'[1]разряды'!$C$15,'[1]разряды'!$D$13,IF(I13&lt;'[1]разряды'!$B$15,'[1]разряды'!$C$13,'[1]разряды'!$B$13)))))))</f>
        <v>III</v>
      </c>
      <c r="L13" s="22"/>
      <c r="M13" s="22">
        <f>VLOOKUP(I13,'[1]таблица девушки'!$J$2:$K$151,2,TRUE)</f>
        <v>75</v>
      </c>
      <c r="N13" s="22">
        <f>M13+H13</f>
        <v>162</v>
      </c>
      <c r="O13" s="22" t="s">
        <v>256</v>
      </c>
      <c r="P13" s="21" t="s">
        <v>22</v>
      </c>
      <c r="Q13" s="22">
        <v>70</v>
      </c>
      <c r="R13" s="26">
        <f t="shared" si="0"/>
        <v>232</v>
      </c>
    </row>
    <row r="14" spans="1:18" ht="15.75">
      <c r="A14" s="22">
        <v>4</v>
      </c>
      <c r="B14" s="23" t="s">
        <v>23</v>
      </c>
      <c r="C14" s="33">
        <v>2003</v>
      </c>
      <c r="D14" s="33" t="s">
        <v>98</v>
      </c>
      <c r="E14" s="65" t="s">
        <v>24</v>
      </c>
      <c r="F14" s="25">
        <v>8.1</v>
      </c>
      <c r="G14" s="21" t="str">
        <f>IF(F14&gt;'[1]разряды'!$H$14,'[1]разряды'!$I$13,IF(F14&gt;'[1]разряды'!$G$14,'[1]разряды'!$H$13,IF(F14&gt;'[1]разряды'!$F$14,'[1]разряды'!$G$13,IF(F14&gt;'[1]разряды'!$E$14,'[1]разряды'!$F$13,IF(F14&gt;'[1]разряды'!$D$14,'[1]разряды'!$E$13,IF(F14&gt;'[1]разряды'!$C$14,'[1]разряды'!$D$13,IF(F14&gt;'[1]разряды'!$B$14,'[1]разряды'!$C$13,'[1]разряды'!$B$13)))))))</f>
        <v>II</v>
      </c>
      <c r="H14" s="26">
        <f>VLOOKUP(F14,'[1]таблица девушки'!$A$2:$B$151,2,FALSE)</f>
        <v>82</v>
      </c>
      <c r="I14" s="22">
        <v>519</v>
      </c>
      <c r="J14" s="22"/>
      <c r="K14" s="21" t="str">
        <f>IF(I14&lt;'[1]разряды'!$H$15,'[1]разряды'!$I$13,IF(I14&lt;'[1]разряды'!$G$15,'[1]разряды'!$H$13,IF(I14&lt;'[1]разряды'!$F$15,'[1]разряды'!$G$13,IF(I14&lt;'[1]разряды'!$E$15,'[1]разряды'!$F$13,IF(I14&lt;'[1]разряды'!$D$15,'[1]разряды'!$E$13,IF(I14&lt;'[1]разряды'!$C$15,'[1]разряды'!$D$13,IF(I14&lt;'[1]разряды'!$B$15,'[1]разряды'!$C$13,'[1]разряды'!$B$13)))))))</f>
        <v>III</v>
      </c>
      <c r="L14" s="22"/>
      <c r="M14" s="22">
        <f>VLOOKUP(I14,'[1]таблица девушки'!$J$2:$K$151,2,TRUE)</f>
        <v>78</v>
      </c>
      <c r="N14" s="26">
        <f>M14+H14</f>
        <v>160</v>
      </c>
      <c r="O14" s="22" t="s">
        <v>255</v>
      </c>
      <c r="P14" s="21" t="s">
        <v>22</v>
      </c>
      <c r="Q14" s="22">
        <v>72</v>
      </c>
      <c r="R14" s="26">
        <f t="shared" si="0"/>
        <v>232</v>
      </c>
    </row>
    <row r="15" spans="1:18" ht="15.75">
      <c r="A15" s="22">
        <v>5</v>
      </c>
      <c r="B15" s="75" t="s">
        <v>19</v>
      </c>
      <c r="C15" s="33">
        <v>2003</v>
      </c>
      <c r="D15" s="33" t="s">
        <v>20</v>
      </c>
      <c r="E15" s="149" t="s">
        <v>21</v>
      </c>
      <c r="F15" s="30">
        <v>8</v>
      </c>
      <c r="G15" s="31" t="str">
        <f>IF(F15&gt;'[1]разряды'!$H$14,'[1]разряды'!$I$13,IF(F15&gt;'[1]разряды'!$G$14,'[1]разряды'!$H$13,IF(F15&gt;'[1]разряды'!$F$14,'[1]разряды'!$G$13,IF(F15&gt;'[1]разряды'!$E$14,'[1]разряды'!$F$13,IF(F15&gt;'[1]разряды'!$D$14,'[1]разряды'!$E$13,IF(F15&gt;'[1]разряды'!$C$14,'[1]разряды'!$D$13,IF(F15&gt;'[1]разряды'!$B$14,'[1]разряды'!$C$13,'[1]разряды'!$B$13)))))))</f>
        <v>I</v>
      </c>
      <c r="H15" s="32">
        <f>VLOOKUP(F15,'[1]таблица девушки'!$A$2:$B$151,2,FALSE)</f>
        <v>87</v>
      </c>
      <c r="I15" s="22"/>
      <c r="J15" s="22">
        <v>155</v>
      </c>
      <c r="K15" s="21" t="str">
        <f>IF(J15&lt;'[1]разряды'!$H$17,'[1]разряды'!$I$13,IF(J15&lt;'[1]разряды'!$G$17,'[1]разряды'!$H$13,IF(J15&lt;'[1]разряды'!$F$17,'[1]разряды'!$G$13,IF(J15&lt;'[1]разряды'!$E$17,'[1]разряды'!$F$13,IF(J15&lt;'[1]разряды'!$D$17,'[1]разряды'!$E$13,IF(J15&lt;'[1]разряды'!$C$17,'[1]разряды'!$D$13,IF(J15&lt;'[1]разряды'!$B$17,'[1]разряды'!$C$13,'[1]разряды'!$B$13)))))))</f>
        <v>II</v>
      </c>
      <c r="L15" s="22">
        <f>VLOOKUP(J15,'[1]таблица девушки'!$G$2:$H$101,2,TRUE)</f>
        <v>88</v>
      </c>
      <c r="M15" s="22"/>
      <c r="N15" s="26">
        <f>L15+H15</f>
        <v>175</v>
      </c>
      <c r="O15" s="22" t="s">
        <v>258</v>
      </c>
      <c r="P15" s="21" t="s">
        <v>22</v>
      </c>
      <c r="Q15" s="22">
        <v>55</v>
      </c>
      <c r="R15" s="26">
        <f t="shared" si="0"/>
        <v>230</v>
      </c>
    </row>
    <row r="16" spans="1:18" ht="15.75">
      <c r="A16" s="22">
        <v>6</v>
      </c>
      <c r="B16" s="23" t="s">
        <v>111</v>
      </c>
      <c r="C16" s="33">
        <v>2002</v>
      </c>
      <c r="D16" s="33" t="s">
        <v>25</v>
      </c>
      <c r="E16" s="65" t="s">
        <v>354</v>
      </c>
      <c r="F16" s="25">
        <v>8.1</v>
      </c>
      <c r="G16" s="21" t="str">
        <f>IF(F16&gt;'[1]разряды'!$H$14,'[1]разряды'!$I$13,IF(F16&gt;'[1]разряды'!$G$14,'[1]разряды'!$H$13,IF(F16&gt;'[1]разряды'!$F$14,'[1]разряды'!$G$13,IF(F16&gt;'[1]разряды'!$E$14,'[1]разряды'!$F$13,IF(F16&gt;'[1]разряды'!$D$14,'[1]разряды'!$E$13,IF(F16&gt;'[1]разряды'!$C$14,'[1]разряды'!$D$13,IF(F16&gt;'[1]разряды'!$B$14,'[1]разряды'!$C$13,'[1]разряды'!$B$13)))))))</f>
        <v>II</v>
      </c>
      <c r="H16" s="26">
        <f>VLOOKUP(F16,'[1]таблица девушки'!$A$2:$B$151,2,FALSE)</f>
        <v>82</v>
      </c>
      <c r="I16" s="22">
        <v>508</v>
      </c>
      <c r="J16" s="22"/>
      <c r="K16" s="21" t="str">
        <f>IF(I16&lt;'[1]разряды'!$H$15,'[1]разряды'!$I$13,IF(I16&lt;'[1]разряды'!$G$15,'[1]разряды'!$H$13,IF(I16&lt;'[1]разряды'!$F$15,'[1]разряды'!$G$13,IF(I16&lt;'[1]разряды'!$E$15,'[1]разряды'!$F$13,IF(I16&lt;'[1]разряды'!$D$15,'[1]разряды'!$E$13,IF(I16&lt;'[1]разряды'!$C$15,'[1]разряды'!$D$13,IF(I16&lt;'[1]разряды'!$B$15,'[1]разряды'!$C$13,'[1]разряды'!$B$13)))))))</f>
        <v>III</v>
      </c>
      <c r="L16" s="22"/>
      <c r="M16" s="22">
        <f>VLOOKUP(I16,'[1]таблица девушки'!$J$2:$K$151,2,TRUE)</f>
        <v>73</v>
      </c>
      <c r="N16" s="22">
        <f>M16+H16</f>
        <v>155</v>
      </c>
      <c r="O16" s="22" t="s">
        <v>257</v>
      </c>
      <c r="P16" s="21" t="s">
        <v>22</v>
      </c>
      <c r="Q16" s="22">
        <v>62</v>
      </c>
      <c r="R16" s="26">
        <f t="shared" si="0"/>
        <v>217</v>
      </c>
    </row>
    <row r="17" spans="1:18" ht="15.75">
      <c r="A17" s="22">
        <v>7</v>
      </c>
      <c r="B17" s="92" t="s">
        <v>142</v>
      </c>
      <c r="C17" s="33">
        <v>2002</v>
      </c>
      <c r="D17" s="33" t="s">
        <v>20</v>
      </c>
      <c r="E17" s="65" t="s">
        <v>21</v>
      </c>
      <c r="F17" s="25">
        <v>8.6</v>
      </c>
      <c r="G17" s="21" t="str">
        <f>IF(F17&gt;'[1]разряды'!$H$14,'[1]разряды'!$I$13,IF(F17&gt;'[1]разряды'!$G$14,'[1]разряды'!$H$13,IF(F17&gt;'[1]разряды'!$F$14,'[1]разряды'!$G$13,IF(F17&gt;'[1]разряды'!$E$14,'[1]разряды'!$F$13,IF(F17&gt;'[1]разряды'!$D$14,'[1]разряды'!$E$13,IF(F17&gt;'[1]разряды'!$C$14,'[1]разряды'!$D$13,IF(F17&gt;'[1]разряды'!$B$14,'[1]разряды'!$C$13,'[1]разряды'!$B$13)))))))</f>
        <v>III</v>
      </c>
      <c r="H17" s="26">
        <f>VLOOKUP(F17,'[1]таблица девушки'!$A$2:$B$151,2,FALSE)</f>
        <v>64</v>
      </c>
      <c r="I17" s="22"/>
      <c r="J17" s="22">
        <v>155</v>
      </c>
      <c r="K17" s="21" t="str">
        <f>IF(J17&lt;'[1]разряды'!$H$17,'[1]разряды'!$I$13,IF(J17&lt;'[1]разряды'!$G$17,'[1]разряды'!$H$13,IF(J17&lt;'[1]разряды'!$F$17,'[1]разряды'!$G$13,IF(J17&lt;'[1]разряды'!$E$17,'[1]разряды'!$F$13,IF(J17&lt;'[1]разряды'!$D$17,'[1]разряды'!$E$13,IF(J17&lt;'[1]разряды'!$C$17,'[1]разряды'!$D$13,IF(J17&lt;'[1]разряды'!$B$17,'[1]разряды'!$C$13,'[1]разряды'!$B$13)))))))</f>
        <v>II</v>
      </c>
      <c r="L17" s="22">
        <f>VLOOKUP(J17,'[1]таблица девушки'!$G$2:$H$101,2,TRUE)</f>
        <v>88</v>
      </c>
      <c r="M17" s="22"/>
      <c r="N17" s="26">
        <f>L17+H17</f>
        <v>152</v>
      </c>
      <c r="O17" s="22" t="s">
        <v>266</v>
      </c>
      <c r="P17" s="21" t="s">
        <v>22</v>
      </c>
      <c r="Q17" s="22">
        <f>VLOOKUP(O17,'[1]таблица девушки'!$D$2:$E$151,2,TRUE)</f>
        <v>63</v>
      </c>
      <c r="R17" s="26">
        <f t="shared" si="0"/>
        <v>215</v>
      </c>
    </row>
    <row r="18" spans="1:18" ht="15.75">
      <c r="A18" s="22">
        <v>8</v>
      </c>
      <c r="B18" s="75" t="s">
        <v>108</v>
      </c>
      <c r="C18" s="33">
        <v>2003</v>
      </c>
      <c r="D18" s="33" t="s">
        <v>20</v>
      </c>
      <c r="E18" s="65" t="s">
        <v>109</v>
      </c>
      <c r="F18" s="25">
        <v>8.3</v>
      </c>
      <c r="G18" s="21" t="str">
        <f>IF(F18&gt;'[1]разряды'!$H$14,'[1]разряды'!$I$13,IF(F18&gt;'[1]разряды'!$G$14,'[1]разряды'!$H$13,IF(F18&gt;'[1]разряды'!$F$14,'[1]разряды'!$G$13,IF(F18&gt;'[1]разряды'!$E$14,'[1]разряды'!$F$13,IF(F18&gt;'[1]разряды'!$D$14,'[1]разряды'!$E$13,IF(F18&gt;'[1]разряды'!$C$14,'[1]разряды'!$D$13,IF(F18&gt;'[1]разряды'!$B$14,'[1]разряды'!$C$13,'[1]разряды'!$B$13)))))))</f>
        <v>II</v>
      </c>
      <c r="H18" s="26">
        <f>VLOOKUP(F18,'[1]таблица девушки'!$A$2:$B$151,2,FALSE)</f>
        <v>74</v>
      </c>
      <c r="I18" s="22"/>
      <c r="J18" s="22">
        <v>145</v>
      </c>
      <c r="K18" s="21" t="str">
        <f>IF(J18&lt;'[1]разряды'!$H$17,'[1]разряды'!$I$13,IF(J18&lt;'[1]разряды'!$G$17,'[1]разряды'!$H$13,IF(J18&lt;'[1]разряды'!$F$17,'[1]разряды'!$G$13,IF(J18&lt;'[1]разряды'!$E$17,'[1]разряды'!$F$13,IF(J18&lt;'[1]разряды'!$D$17,'[1]разряды'!$E$13,IF(J18&lt;'[1]разряды'!$C$17,'[1]разряды'!$D$13,IF(J18&lt;'[1]разряды'!$B$17,'[1]разряды'!$C$13,'[1]разряды'!$B$13)))))))</f>
        <v>III</v>
      </c>
      <c r="L18" s="22">
        <f>VLOOKUP(J18,'[1]таблица девушки'!$G$2:$H$101,2,TRUE)</f>
        <v>69</v>
      </c>
      <c r="M18" s="22"/>
      <c r="N18" s="26">
        <f>L18+H18</f>
        <v>143</v>
      </c>
      <c r="O18" s="22" t="s">
        <v>267</v>
      </c>
      <c r="P18" s="21" t="s">
        <v>22</v>
      </c>
      <c r="Q18" s="22">
        <f>VLOOKUP(O18,'[1]таблица девушки'!$D$2:$E$151,2,TRUE)</f>
        <v>61</v>
      </c>
      <c r="R18" s="26">
        <f t="shared" si="0"/>
        <v>204</v>
      </c>
    </row>
    <row r="19" spans="1:18" ht="15.75">
      <c r="A19" s="22">
        <v>9</v>
      </c>
      <c r="B19" s="75" t="s">
        <v>28</v>
      </c>
      <c r="C19" s="33">
        <v>2003</v>
      </c>
      <c r="D19" s="33" t="s">
        <v>20</v>
      </c>
      <c r="E19" s="65" t="s">
        <v>21</v>
      </c>
      <c r="F19" s="25">
        <v>8.8</v>
      </c>
      <c r="G19" s="21" t="str">
        <f>IF(F19&gt;'[1]разряды'!$H$14,'[1]разряды'!$I$13,IF(F19&gt;'[1]разряды'!$G$14,'[1]разряды'!$H$13,IF(F19&gt;'[1]разряды'!$F$14,'[1]разряды'!$G$13,IF(F19&gt;'[1]разряды'!$E$14,'[1]разряды'!$F$13,IF(F19&gt;'[1]разряды'!$D$14,'[1]разряды'!$E$13,IF(F19&gt;'[1]разряды'!$C$14,'[1]разряды'!$D$13,IF(F19&gt;'[1]разряды'!$B$14,'[1]разряды'!$C$13,'[1]разряды'!$B$13)))))))</f>
        <v>III</v>
      </c>
      <c r="H19" s="26">
        <f>VLOOKUP(F19,'[1]таблица девушки'!$A$2:$B$151,2,FALSE)</f>
        <v>58</v>
      </c>
      <c r="I19" s="22"/>
      <c r="J19" s="22">
        <v>150</v>
      </c>
      <c r="K19" s="21" t="str">
        <f>IF(J19&lt;'[1]разряды'!$H$17,'[1]разряды'!$I$13,IF(J19&lt;'[1]разряды'!$G$17,'[1]разряды'!$H$13,IF(J19&lt;'[1]разряды'!$F$17,'[1]разряды'!$G$13,IF(J19&lt;'[1]разряды'!$E$17,'[1]разряды'!$F$13,IF(J19&lt;'[1]разряды'!$D$17,'[1]разряды'!$E$13,IF(J19&lt;'[1]разряды'!$C$17,'[1]разряды'!$D$13,IF(J19&lt;'[1]разряды'!$B$17,'[1]разряды'!$C$13,'[1]разряды'!$B$13)))))))</f>
        <v>II</v>
      </c>
      <c r="L19" s="22">
        <f>VLOOKUP(J19,'[1]таблица девушки'!$G$2:$H$101,2,TRUE)</f>
        <v>78</v>
      </c>
      <c r="M19" s="22"/>
      <c r="N19" s="26">
        <f>L19+H19</f>
        <v>136</v>
      </c>
      <c r="O19" s="22" t="s">
        <v>268</v>
      </c>
      <c r="P19" s="21" t="s">
        <v>22</v>
      </c>
      <c r="Q19" s="22">
        <v>57</v>
      </c>
      <c r="R19" s="26">
        <f t="shared" si="0"/>
        <v>193</v>
      </c>
    </row>
    <row r="20" spans="1:18" ht="15.75">
      <c r="A20" s="22">
        <v>10</v>
      </c>
      <c r="B20" s="75" t="s">
        <v>131</v>
      </c>
      <c r="C20" s="33">
        <v>2003</v>
      </c>
      <c r="D20" s="33" t="s">
        <v>20</v>
      </c>
      <c r="E20" s="65" t="s">
        <v>21</v>
      </c>
      <c r="F20" s="25">
        <v>8.6</v>
      </c>
      <c r="G20" s="21" t="str">
        <f>IF(F20&gt;'[1]разряды'!$H$14,'[1]разряды'!$I$13,IF(F20&gt;'[1]разряды'!$G$14,'[1]разряды'!$H$13,IF(F20&gt;'[1]разряды'!$F$14,'[1]разряды'!$G$13,IF(F20&gt;'[1]разряды'!$E$14,'[1]разряды'!$F$13,IF(F20&gt;'[1]разряды'!$D$14,'[1]разряды'!$E$13,IF(F20&gt;'[1]разряды'!$C$14,'[1]разряды'!$D$13,IF(F20&gt;'[1]разряды'!$B$14,'[1]разряды'!$C$13,'[1]разряды'!$B$13)))))))</f>
        <v>III</v>
      </c>
      <c r="H20" s="26">
        <f>VLOOKUP(F20,'[1]таблица девушки'!$A$2:$B$151,2,FALSE)</f>
        <v>64</v>
      </c>
      <c r="I20" s="22"/>
      <c r="J20" s="22">
        <v>135</v>
      </c>
      <c r="K20" s="21" t="str">
        <f>IF(J20&lt;'[1]разряды'!$H$17,'[1]разряды'!$I$13,IF(J20&lt;'[1]разряды'!$G$17,'[1]разряды'!$H$13,IF(J20&lt;'[1]разряды'!$F$17,'[1]разряды'!$G$13,IF(J20&lt;'[1]разряды'!$E$17,'[1]разряды'!$F$13,IF(J20&lt;'[1]разряды'!$D$17,'[1]разряды'!$E$13,IF(J20&lt;'[1]разряды'!$C$17,'[1]разряды'!$D$13,IF(J20&lt;'[1]разряды'!$B$17,'[1]разряды'!$C$13,'[1]разряды'!$B$13)))))))</f>
        <v>1 юн.</v>
      </c>
      <c r="L20" s="22">
        <f>VLOOKUP(J20,'[1]таблица девушки'!$G$2:$H$101,2,TRUE)</f>
        <v>55</v>
      </c>
      <c r="M20" s="22"/>
      <c r="N20" s="26">
        <f>L20+H20</f>
        <v>119</v>
      </c>
      <c r="O20" s="22" t="s">
        <v>265</v>
      </c>
      <c r="P20" s="21" t="s">
        <v>22</v>
      </c>
      <c r="Q20" s="22">
        <v>65</v>
      </c>
      <c r="R20" s="26">
        <f t="shared" si="0"/>
        <v>184</v>
      </c>
    </row>
    <row r="21" spans="1:18" ht="15.75">
      <c r="A21" s="22">
        <v>11</v>
      </c>
      <c r="B21" s="23" t="s">
        <v>135</v>
      </c>
      <c r="C21" s="22">
        <v>2002</v>
      </c>
      <c r="D21" s="22" t="s">
        <v>96</v>
      </c>
      <c r="E21" s="76" t="s">
        <v>49</v>
      </c>
      <c r="F21" s="25">
        <v>8.8</v>
      </c>
      <c r="G21" s="21" t="str">
        <f>IF(F21&gt;'[1]разряды'!$H$14,'[1]разряды'!$I$13,IF(F21&gt;'[1]разряды'!$G$14,'[1]разряды'!$H$13,IF(F21&gt;'[1]разряды'!$F$14,'[1]разряды'!$G$13,IF(F21&gt;'[1]разряды'!$E$14,'[1]разряды'!$F$13,IF(F21&gt;'[1]разряды'!$D$14,'[1]разряды'!$E$13,IF(F21&gt;'[1]разряды'!$C$14,'[1]разряды'!$D$13,IF(F21&gt;'[1]разряды'!$B$14,'[1]разряды'!$C$13,'[1]разряды'!$B$13)))))))</f>
        <v>III</v>
      </c>
      <c r="H21" s="26">
        <f>VLOOKUP(F21,'[1]таблица девушки'!$A$2:$B$151,2,FALSE)</f>
        <v>58</v>
      </c>
      <c r="I21" s="22">
        <v>443</v>
      </c>
      <c r="J21" s="22"/>
      <c r="K21" s="21" t="str">
        <f>IF(I21&lt;'[1]разряды'!$H$15,'[1]разряды'!$I$13,IF(I21&lt;'[1]разряды'!$G$15,'[1]разряды'!$H$13,IF(I21&lt;'[1]разряды'!$F$15,'[1]разряды'!$G$13,IF(I21&lt;'[1]разряды'!$E$15,'[1]разряды'!$F$13,IF(I21&lt;'[1]разряды'!$D$15,'[1]разряды'!$E$13,IF(I21&lt;'[1]разряды'!$C$15,'[1]разряды'!$D$13,IF(I21&lt;'[1]разряды'!$B$15,'[1]разряды'!$C$13,'[1]разряды'!$B$13)))))))</f>
        <v>1 юн.</v>
      </c>
      <c r="L21" s="22"/>
      <c r="M21" s="22">
        <f>VLOOKUP(I21,'[1]таблица девушки'!$J$2:$K$151,2,TRUE)</f>
        <v>51</v>
      </c>
      <c r="N21" s="22">
        <f>M21+H21</f>
        <v>109</v>
      </c>
      <c r="O21" s="22" t="s">
        <v>260</v>
      </c>
      <c r="P21" s="21" t="s">
        <v>22</v>
      </c>
      <c r="Q21" s="22">
        <v>62</v>
      </c>
      <c r="R21" s="26">
        <f t="shared" si="0"/>
        <v>171</v>
      </c>
    </row>
    <row r="22" spans="1:18" ht="15.75">
      <c r="A22" s="22">
        <v>12</v>
      </c>
      <c r="B22" s="23" t="s">
        <v>51</v>
      </c>
      <c r="C22" s="33">
        <v>2003</v>
      </c>
      <c r="D22" s="33" t="s">
        <v>26</v>
      </c>
      <c r="E22" s="65" t="s">
        <v>27</v>
      </c>
      <c r="F22" s="25">
        <v>8.5</v>
      </c>
      <c r="G22" s="21" t="str">
        <f>IF(F22&gt;'[1]разряды'!$H$14,'[1]разряды'!$I$13,IF(F22&gt;'[1]разряды'!$G$14,'[1]разряды'!$H$13,IF(F22&gt;'[1]разряды'!$F$14,'[1]разряды'!$G$13,IF(F22&gt;'[1]разряды'!$E$14,'[1]разряды'!$F$13,IF(F22&gt;'[1]разряды'!$D$14,'[1]разряды'!$E$13,IF(F22&gt;'[1]разряды'!$C$14,'[1]разряды'!$D$13,IF(F22&gt;'[1]разряды'!$B$14,'[1]разряды'!$C$13,'[1]разряды'!$B$13)))))))</f>
        <v>III</v>
      </c>
      <c r="H22" s="26">
        <f>VLOOKUP(F22,'[1]таблица девушки'!$A$2:$B$151,2,FALSE)</f>
        <v>67</v>
      </c>
      <c r="I22" s="22">
        <v>447</v>
      </c>
      <c r="J22" s="22"/>
      <c r="K22" s="21" t="str">
        <f>IF(I22&lt;'[1]разряды'!$H$15,'[1]разряды'!$I$13,IF(I22&lt;'[1]разряды'!$G$15,'[1]разряды'!$H$13,IF(I22&lt;'[1]разряды'!$F$15,'[1]разряды'!$G$13,IF(I22&lt;'[1]разряды'!$E$15,'[1]разряды'!$F$13,IF(I22&lt;'[1]разряды'!$D$15,'[1]разряды'!$E$13,IF(I22&lt;'[1]разряды'!$C$15,'[1]разряды'!$D$13,IF(I22&lt;'[1]разряды'!$B$15,'[1]разряды'!$C$13,'[1]разряды'!$B$13)))))))</f>
        <v>1 юн.</v>
      </c>
      <c r="L22" s="22"/>
      <c r="M22" s="22">
        <f>VLOOKUP(I22,'[1]таблица девушки'!$J$2:$K$151,2,TRUE)</f>
        <v>52</v>
      </c>
      <c r="N22" s="22">
        <f>M22+H22</f>
        <v>119</v>
      </c>
      <c r="O22" s="22" t="s">
        <v>270</v>
      </c>
      <c r="P22" s="21" t="s">
        <v>22</v>
      </c>
      <c r="Q22" s="22">
        <f>VLOOKUP(O22,'[1]таблица девушки'!$D$2:$E$151,2,TRUE)</f>
        <v>50</v>
      </c>
      <c r="R22" s="26">
        <f t="shared" si="0"/>
        <v>169</v>
      </c>
    </row>
    <row r="23" spans="1:18" ht="15.75">
      <c r="A23" s="22">
        <v>13</v>
      </c>
      <c r="B23" s="23" t="s">
        <v>147</v>
      </c>
      <c r="C23" s="22">
        <v>2002</v>
      </c>
      <c r="D23" s="22" t="s">
        <v>96</v>
      </c>
      <c r="E23" s="76" t="s">
        <v>42</v>
      </c>
      <c r="F23" s="25">
        <v>8.5</v>
      </c>
      <c r="G23" s="21" t="str">
        <f>IF(F23&gt;'[1]разряды'!$H$14,'[1]разряды'!$I$13,IF(F23&gt;'[1]разряды'!$G$14,'[1]разряды'!$H$13,IF(F23&gt;'[1]разряды'!$F$14,'[1]разряды'!$G$13,IF(F23&gt;'[1]разряды'!$E$14,'[1]разряды'!$F$13,IF(F23&gt;'[1]разряды'!$D$14,'[1]разряды'!$E$13,IF(F23&gt;'[1]разряды'!$C$14,'[1]разряды'!$D$13,IF(F23&gt;'[1]разряды'!$B$14,'[1]разряды'!$C$13,'[1]разряды'!$B$13)))))))</f>
        <v>III</v>
      </c>
      <c r="H23" s="26">
        <f>VLOOKUP(F23,'[1]таблица девушки'!$A$2:$B$151,2,FALSE)</f>
        <v>67</v>
      </c>
      <c r="I23" s="22">
        <v>430</v>
      </c>
      <c r="J23" s="22"/>
      <c r="K23" s="21" t="str">
        <f>IF(I23&lt;'[1]разряды'!$H$15,'[1]разряды'!$I$13,IF(I23&lt;'[1]разряды'!$G$15,'[1]разряды'!$H$13,IF(I23&lt;'[1]разряды'!$F$15,'[1]разряды'!$G$13,IF(I23&lt;'[1]разряды'!$E$15,'[1]разряды'!$F$13,IF(I23&lt;'[1]разряды'!$D$15,'[1]разряды'!$E$13,IF(I23&lt;'[1]разряды'!$C$15,'[1]разряды'!$D$13,IF(I23&lt;'[1]разряды'!$B$15,'[1]разряды'!$C$13,'[1]разряды'!$B$13)))))))</f>
        <v>1 юн.</v>
      </c>
      <c r="L23" s="22"/>
      <c r="M23" s="22">
        <f>VLOOKUP(I23,'[1]таблица девушки'!$J$2:$K$151,2,TRUE)</f>
        <v>47</v>
      </c>
      <c r="N23" s="22">
        <f>M23+H23</f>
        <v>114</v>
      </c>
      <c r="O23" s="22" t="s">
        <v>269</v>
      </c>
      <c r="P23" s="21" t="s">
        <v>22</v>
      </c>
      <c r="Q23" s="22">
        <v>54</v>
      </c>
      <c r="R23" s="26">
        <f t="shared" si="0"/>
        <v>168</v>
      </c>
    </row>
    <row r="24" spans="1:18" ht="15.75">
      <c r="A24" s="22">
        <v>14</v>
      </c>
      <c r="B24" s="24" t="s">
        <v>39</v>
      </c>
      <c r="C24" s="33">
        <v>2003</v>
      </c>
      <c r="D24" s="33" t="s">
        <v>98</v>
      </c>
      <c r="E24" s="65" t="s">
        <v>29</v>
      </c>
      <c r="F24" s="25">
        <v>8.9</v>
      </c>
      <c r="G24" s="21" t="str">
        <f>IF(F24&gt;'[1]разряды'!$H$14,'[1]разряды'!$I$13,IF(F24&gt;'[1]разряды'!$G$14,'[1]разряды'!$H$13,IF(F24&gt;'[1]разряды'!$F$14,'[1]разряды'!$G$13,IF(F24&gt;'[1]разряды'!$E$14,'[1]разряды'!$F$13,IF(F24&gt;'[1]разряды'!$D$14,'[1]разряды'!$E$13,IF(F24&gt;'[1]разряды'!$C$14,'[1]разряды'!$D$13,IF(F24&gt;'[1]разряды'!$B$14,'[1]разряды'!$C$13,'[1]разряды'!$B$13)))))))</f>
        <v>III</v>
      </c>
      <c r="H24" s="26">
        <f>VLOOKUP(F24,'[1]таблица девушки'!$A$2:$B$151,2,FALSE)</f>
        <v>56</v>
      </c>
      <c r="I24" s="22">
        <v>440</v>
      </c>
      <c r="J24" s="22"/>
      <c r="K24" s="21" t="str">
        <f>IF(I24&lt;'[1]разряды'!$H$15,'[1]разряды'!$I$13,IF(I24&lt;'[1]разряды'!$G$15,'[1]разряды'!$H$13,IF(I24&lt;'[1]разряды'!$F$15,'[1]разряды'!$G$13,IF(I24&lt;'[1]разряды'!$E$15,'[1]разряды'!$F$13,IF(I24&lt;'[1]разряды'!$D$15,'[1]разряды'!$E$13,IF(I24&lt;'[1]разряды'!$C$15,'[1]разряды'!$D$13,IF(I24&lt;'[1]разряды'!$B$15,'[1]разряды'!$C$13,'[1]разряды'!$B$13)))))))</f>
        <v>1 юн.</v>
      </c>
      <c r="L24" s="22"/>
      <c r="M24" s="22">
        <f>VLOOKUP(I24,'[1]таблица девушки'!$J$2:$K$151,2,TRUE)</f>
        <v>50</v>
      </c>
      <c r="N24" s="22">
        <f>M24+H24</f>
        <v>106</v>
      </c>
      <c r="O24" s="22" t="s">
        <v>257</v>
      </c>
      <c r="P24" s="21" t="s">
        <v>22</v>
      </c>
      <c r="Q24" s="22">
        <v>62</v>
      </c>
      <c r="R24" s="26">
        <f t="shared" si="0"/>
        <v>168</v>
      </c>
    </row>
    <row r="25" spans="1:18" ht="15.75">
      <c r="A25" s="22">
        <v>15</v>
      </c>
      <c r="B25" s="144" t="s">
        <v>30</v>
      </c>
      <c r="C25" s="33">
        <v>2003</v>
      </c>
      <c r="D25" s="33" t="s">
        <v>104</v>
      </c>
      <c r="E25" s="65" t="s">
        <v>106</v>
      </c>
      <c r="F25" s="25">
        <v>8.8</v>
      </c>
      <c r="G25" s="21" t="str">
        <f>IF(F25&gt;'[1]разряды'!$H$14,'[1]разряды'!$I$13,IF(F25&gt;'[1]разряды'!$G$14,'[1]разряды'!$H$13,IF(F25&gt;'[1]разряды'!$F$14,'[1]разряды'!$G$13,IF(F25&gt;'[1]разряды'!$E$14,'[1]разряды'!$F$13,IF(F25&gt;'[1]разряды'!$D$14,'[1]разряды'!$E$13,IF(F25&gt;'[1]разряды'!$C$14,'[1]разряды'!$D$13,IF(F25&gt;'[1]разряды'!$B$14,'[1]разряды'!$C$13,'[1]разряды'!$B$13)))))))</f>
        <v>III</v>
      </c>
      <c r="H25" s="26">
        <f>VLOOKUP(F25,'[1]таблица девушки'!$A$2:$B$151,2,FALSE)</f>
        <v>58</v>
      </c>
      <c r="I25" s="22"/>
      <c r="J25" s="22">
        <v>135</v>
      </c>
      <c r="K25" s="21" t="str">
        <f>IF(J25&lt;'[1]разряды'!$H$17,'[1]разряды'!$I$13,IF(J25&lt;'[1]разряды'!$G$17,'[1]разряды'!$H$13,IF(J25&lt;'[1]разряды'!$F$17,'[1]разряды'!$G$13,IF(J25&lt;'[1]разряды'!$E$17,'[1]разряды'!$F$13,IF(J25&lt;'[1]разряды'!$D$17,'[1]разряды'!$E$13,IF(J25&lt;'[1]разряды'!$C$17,'[1]разряды'!$D$13,IF(J25&lt;'[1]разряды'!$B$17,'[1]разряды'!$C$13,'[1]разряды'!$B$13)))))))</f>
        <v>1 юн.</v>
      </c>
      <c r="L25" s="22">
        <f>VLOOKUP(J25,'[1]таблица девушки'!$G$2:$H$101,2,TRUE)</f>
        <v>55</v>
      </c>
      <c r="M25" s="22"/>
      <c r="N25" s="26">
        <f>L25+H25</f>
        <v>113</v>
      </c>
      <c r="O25" s="22" t="s">
        <v>262</v>
      </c>
      <c r="P25" s="21" t="s">
        <v>22</v>
      </c>
      <c r="Q25" s="22">
        <f>VLOOKUP(O25,'[1]таблица девушки'!$D$2:$E$151,2,TRUE)</f>
        <v>50</v>
      </c>
      <c r="R25" s="26">
        <f t="shared" si="0"/>
        <v>163</v>
      </c>
    </row>
    <row r="26" spans="1:18" ht="15.75">
      <c r="A26" s="22">
        <v>16</v>
      </c>
      <c r="B26" s="23" t="s">
        <v>53</v>
      </c>
      <c r="C26" s="22">
        <v>2003</v>
      </c>
      <c r="D26" s="22" t="s">
        <v>44</v>
      </c>
      <c r="E26" s="76" t="s">
        <v>45</v>
      </c>
      <c r="F26" s="25">
        <v>8.9</v>
      </c>
      <c r="G26" s="21" t="str">
        <f>IF(F26&gt;'[1]разряды'!$H$14,'[1]разряды'!$I$13,IF(F26&gt;'[1]разряды'!$G$14,'[1]разряды'!$H$13,IF(F26&gt;'[1]разряды'!$F$14,'[1]разряды'!$G$13,IF(F26&gt;'[1]разряды'!$E$14,'[1]разряды'!$F$13,IF(F26&gt;'[1]разряды'!$D$14,'[1]разряды'!$E$13,IF(F26&gt;'[1]разряды'!$C$14,'[1]разряды'!$D$13,IF(F26&gt;'[1]разряды'!$B$14,'[1]разряды'!$C$13,'[1]разряды'!$B$13)))))))</f>
        <v>III</v>
      </c>
      <c r="H26" s="26">
        <f>VLOOKUP(F26,'[1]таблица девушки'!$A$2:$B$151,2,FALSE)</f>
        <v>56</v>
      </c>
      <c r="I26" s="37">
        <v>437</v>
      </c>
      <c r="J26" s="22"/>
      <c r="K26" s="21" t="str">
        <f>IF(I26&lt;'[1]разряды'!$H$15,'[1]разряды'!$I$13,IF(I26&lt;'[1]разряды'!$G$15,'[1]разряды'!$H$13,IF(I26&lt;'[1]разряды'!$F$15,'[1]разряды'!$G$13,IF(I26&lt;'[1]разряды'!$E$15,'[1]разряды'!$F$13,IF(I26&lt;'[1]разряды'!$D$15,'[1]разряды'!$E$13,IF(I26&lt;'[1]разряды'!$C$15,'[1]разряды'!$D$13,IF(I26&lt;'[1]разряды'!$B$15,'[1]разряды'!$C$13,'[1]разряды'!$B$13)))))))</f>
        <v>1 юн.</v>
      </c>
      <c r="L26" s="22"/>
      <c r="M26" s="22">
        <f>VLOOKUP(I26,'[1]таблица девушки'!$J$2:$K$151,2,TRUE)</f>
        <v>49</v>
      </c>
      <c r="N26" s="22">
        <f>M26+H26</f>
        <v>105</v>
      </c>
      <c r="O26" s="22" t="s">
        <v>263</v>
      </c>
      <c r="P26" s="21" t="s">
        <v>22</v>
      </c>
      <c r="Q26" s="22">
        <v>49</v>
      </c>
      <c r="R26" s="26">
        <f t="shared" si="0"/>
        <v>154</v>
      </c>
    </row>
    <row r="27" spans="1:18" ht="15.75">
      <c r="A27" s="22">
        <v>17</v>
      </c>
      <c r="B27" s="23" t="s">
        <v>67</v>
      </c>
      <c r="C27" s="33">
        <v>2002</v>
      </c>
      <c r="D27" s="33" t="s">
        <v>25</v>
      </c>
      <c r="E27" s="65" t="s">
        <v>50</v>
      </c>
      <c r="F27" s="25">
        <v>9</v>
      </c>
      <c r="G27" s="36" t="str">
        <f>IF(F27&gt;'[1]разряды'!$H$14,'[1]разряды'!$I$13,IF(F27&gt;'[1]разряды'!$G$14,'[1]разряды'!$H$13,IF(F27&gt;'[1]разряды'!$F$14,'[1]разряды'!$G$13,IF(F27&gt;'[1]разряды'!$E$14,'[1]разряды'!$F$13,IF(F27&gt;'[1]разряды'!$D$14,'[1]разряды'!$E$13,IF(F27&gt;'[1]разряды'!$C$14,'[1]разряды'!$D$13,IF(F27&gt;'[1]разряды'!$B$14,'[1]разряды'!$C$13,'[1]разряды'!$B$13)))))))</f>
        <v>1 юн.</v>
      </c>
      <c r="H27" s="26">
        <f>VLOOKUP(F27,'[1]таблица девушки'!$A$2:$B$151,2,FALSE)</f>
        <v>54</v>
      </c>
      <c r="I27" s="37">
        <v>422</v>
      </c>
      <c r="J27" s="22"/>
      <c r="K27" s="21" t="str">
        <f>IF(I27&lt;'[1]разряды'!$H$15,'[1]разряды'!$I$13,IF(I27&lt;'[1]разряды'!$G$15,'[1]разряды'!$H$13,IF(I27&lt;'[1]разряды'!$F$15,'[1]разряды'!$G$13,IF(I27&lt;'[1]разряды'!$E$15,'[1]разряды'!$F$13,IF(I27&lt;'[1]разряды'!$D$15,'[1]разряды'!$E$13,IF(I27&lt;'[1]разряды'!$C$15,'[1]разряды'!$D$13,IF(I27&lt;'[1]разряды'!$B$15,'[1]разряды'!$C$13,'[1]разряды'!$B$13)))))))</f>
        <v>2 юн.</v>
      </c>
      <c r="L27" s="22"/>
      <c r="M27" s="22">
        <f>VLOOKUP(I27,'[1]таблица девушки'!$J$2:$K$151,2,TRUE)</f>
        <v>45</v>
      </c>
      <c r="N27" s="22">
        <f>M27+H27</f>
        <v>99</v>
      </c>
      <c r="O27" s="22" t="s">
        <v>261</v>
      </c>
      <c r="P27" s="21" t="s">
        <v>22</v>
      </c>
      <c r="Q27" s="22">
        <v>51</v>
      </c>
      <c r="R27" s="26">
        <f t="shared" si="0"/>
        <v>150</v>
      </c>
    </row>
    <row r="28" spans="1:18" ht="15.75">
      <c r="A28" s="22">
        <v>18</v>
      </c>
      <c r="B28" s="75" t="s">
        <v>59</v>
      </c>
      <c r="C28" s="33">
        <v>2003</v>
      </c>
      <c r="D28" s="33" t="s">
        <v>96</v>
      </c>
      <c r="E28" s="146" t="s">
        <v>116</v>
      </c>
      <c r="F28" s="25">
        <v>9.3</v>
      </c>
      <c r="G28" s="21" t="str">
        <f>IF(F28&gt;'[1]разряды'!$H$14,'[1]разряды'!$I$13,IF(F28&gt;'[1]разряды'!$G$14,'[1]разряды'!$H$13,IF(F28&gt;'[1]разряды'!$F$14,'[1]разряды'!$G$13,IF(F28&gt;'[1]разряды'!$E$14,'[1]разряды'!$F$13,IF(F28&gt;'[1]разряды'!$D$14,'[1]разряды'!$E$13,IF(F28&gt;'[1]разряды'!$C$14,'[1]разряды'!$D$13,IF(F28&gt;'[1]разряды'!$B$14,'[1]разряды'!$C$13,'[1]разряды'!$B$13)))))))</f>
        <v>1 юн.</v>
      </c>
      <c r="H28" s="26">
        <f>VLOOKUP(F28,'[1]таблица девушки'!$A$2:$B$151,2,FALSE)</f>
        <v>48</v>
      </c>
      <c r="I28" s="22"/>
      <c r="J28" s="22">
        <v>135</v>
      </c>
      <c r="K28" s="21" t="str">
        <f>IF(J28&lt;'[1]разряды'!$H$17,'[1]разряды'!$I$13,IF(J28&lt;'[1]разряды'!$G$17,'[1]разряды'!$H$13,IF(J28&lt;'[1]разряды'!$F$17,'[1]разряды'!$G$13,IF(J28&lt;'[1]разряды'!$E$17,'[1]разряды'!$F$13,IF(J28&lt;'[1]разряды'!$D$17,'[1]разряды'!$E$13,IF(J28&lt;'[1]разряды'!$C$17,'[1]разряды'!$D$13,IF(J28&lt;'[1]разряды'!$B$17,'[1]разряды'!$C$13,'[1]разряды'!$B$13)))))))</f>
        <v>1 юн.</v>
      </c>
      <c r="L28" s="22">
        <f>VLOOKUP(J28,'[1]таблица девушки'!$G$2:$H$101,2,TRUE)</f>
        <v>55</v>
      </c>
      <c r="M28" s="22"/>
      <c r="N28" s="26">
        <f>L28+H28</f>
        <v>103</v>
      </c>
      <c r="O28" s="22" t="s">
        <v>264</v>
      </c>
      <c r="P28" s="21" t="s">
        <v>22</v>
      </c>
      <c r="Q28" s="22">
        <v>43</v>
      </c>
      <c r="R28" s="26">
        <f t="shared" si="0"/>
        <v>146</v>
      </c>
    </row>
    <row r="29" spans="1:18" ht="15.75">
      <c r="A29" s="22">
        <v>19</v>
      </c>
      <c r="B29" s="23" t="s">
        <v>99</v>
      </c>
      <c r="C29" s="22">
        <v>2002</v>
      </c>
      <c r="D29" s="22" t="s">
        <v>26</v>
      </c>
      <c r="E29" s="147" t="s">
        <v>27</v>
      </c>
      <c r="F29" s="41">
        <v>9</v>
      </c>
      <c r="G29" s="21" t="str">
        <f>IF(F29&gt;'[1]разряды'!$H$14,'[1]разряды'!$I$13,IF(F29&gt;'[1]разряды'!$G$14,'[1]разряды'!$H$13,IF(F29&gt;'[1]разряды'!$F$14,'[1]разряды'!$G$13,IF(F29&gt;'[1]разряды'!$E$14,'[1]разряды'!$F$13,IF(F29&gt;'[1]разряды'!$D$14,'[1]разряды'!$E$13,IF(F29&gt;'[1]разряды'!$C$14,'[1]разряды'!$D$13,IF(F29&gt;'[1]разряды'!$B$14,'[1]разряды'!$C$13,'[1]разряды'!$B$13)))))))</f>
        <v>1 юн.</v>
      </c>
      <c r="H29" s="26">
        <f>VLOOKUP(F29,'[1]таблица девушки'!$A$2:$B$151,2,FALSE)</f>
        <v>54</v>
      </c>
      <c r="I29" s="22">
        <v>413</v>
      </c>
      <c r="J29" s="22"/>
      <c r="K29" s="21" t="str">
        <f>IF(I29&lt;'[1]разряды'!$H$15,'[1]разряды'!$I$13,IF(I29&lt;'[1]разряды'!$G$15,'[1]разряды'!$H$13,IF(I29&lt;'[1]разряды'!$F$15,'[1]разряды'!$G$13,IF(I29&lt;'[1]разряды'!$E$15,'[1]разряды'!$F$13,IF(I29&lt;'[1]разряды'!$D$15,'[1]разряды'!$E$13,IF(I29&lt;'[1]разряды'!$C$15,'[1]разряды'!$D$13,IF(I29&lt;'[1]разряды'!$B$15,'[1]разряды'!$C$13,'[1]разряды'!$B$13)))))))</f>
        <v>2 юн.</v>
      </c>
      <c r="L29" s="22"/>
      <c r="M29" s="22">
        <f>VLOOKUP(I29,'[1]таблица девушки'!$J$2:$K$151,2,TRUE)</f>
        <v>42</v>
      </c>
      <c r="N29" s="22">
        <f>M29+H29</f>
        <v>96</v>
      </c>
      <c r="O29" s="22" t="s">
        <v>279</v>
      </c>
      <c r="P29" s="21" t="s">
        <v>22</v>
      </c>
      <c r="Q29" s="22">
        <v>46</v>
      </c>
      <c r="R29" s="26">
        <f t="shared" si="0"/>
        <v>142</v>
      </c>
    </row>
    <row r="30" spans="1:18" ht="15.75">
      <c r="A30" s="22">
        <v>20</v>
      </c>
      <c r="B30" s="75" t="s">
        <v>41</v>
      </c>
      <c r="C30" s="22">
        <v>2003</v>
      </c>
      <c r="D30" s="22" t="s">
        <v>20</v>
      </c>
      <c r="E30" s="20" t="s">
        <v>42</v>
      </c>
      <c r="F30" s="25">
        <v>9</v>
      </c>
      <c r="G30" s="21" t="str">
        <f>IF(F30&gt;'[1]разряды'!$H$14,'[1]разряды'!$I$13,IF(F30&gt;'[1]разряды'!$G$14,'[1]разряды'!$H$13,IF(F30&gt;'[1]разряды'!$F$14,'[1]разряды'!$G$13,IF(F30&gt;'[1]разряды'!$E$14,'[1]разряды'!$F$13,IF(F30&gt;'[1]разряды'!$D$14,'[1]разряды'!$E$13,IF(F30&gt;'[1]разряды'!$C$14,'[1]разряды'!$D$13,IF(F30&gt;'[1]разряды'!$B$14,'[1]разряды'!$C$13,'[1]разряды'!$B$13)))))))</f>
        <v>1 юн.</v>
      </c>
      <c r="H30" s="26">
        <f>VLOOKUP(F30,'[1]таблица девушки'!$A$2:$B$151,2,FALSE)</f>
        <v>54</v>
      </c>
      <c r="I30" s="22"/>
      <c r="J30" s="22">
        <v>120</v>
      </c>
      <c r="K30" s="21" t="str">
        <f>IF(J30&lt;'[1]разряды'!$H$17,'[1]разряды'!$I$13,IF(J30&lt;'[1]разряды'!$G$17,'[1]разряды'!$H$13,IF(J30&lt;'[1]разряды'!$F$17,'[1]разряды'!$G$13,IF(J30&lt;'[1]разряды'!$E$17,'[1]разряды'!$F$13,IF(J30&lt;'[1]разряды'!$D$17,'[1]разряды'!$E$13,IF(J30&lt;'[1]разряды'!$C$17,'[1]разряды'!$D$13,IF(J30&lt;'[1]разряды'!$B$17,'[1]разряды'!$C$13,'[1]разряды'!$B$13)))))))</f>
        <v>2 юн.</v>
      </c>
      <c r="L30" s="22">
        <f>VLOOKUP(J30,'[1]таблица девушки'!$G$2:$H$101,2,TRUE)</f>
        <v>38</v>
      </c>
      <c r="M30" s="22"/>
      <c r="N30" s="26">
        <f>L30+H30</f>
        <v>92</v>
      </c>
      <c r="O30" s="22" t="s">
        <v>278</v>
      </c>
      <c r="P30" s="21" t="s">
        <v>22</v>
      </c>
      <c r="Q30" s="22">
        <f>VLOOKUP(O30,'[1]таблица девушки'!$D$2:$E$151,2,TRUE)</f>
        <v>50</v>
      </c>
      <c r="R30" s="26">
        <f t="shared" si="0"/>
        <v>142</v>
      </c>
    </row>
    <row r="31" spans="1:18" ht="15.75">
      <c r="A31" s="22">
        <v>21</v>
      </c>
      <c r="B31" s="23" t="s">
        <v>117</v>
      </c>
      <c r="C31" s="33"/>
      <c r="D31" s="33" t="s">
        <v>25</v>
      </c>
      <c r="E31" s="65"/>
      <c r="F31" s="25">
        <v>9.1</v>
      </c>
      <c r="G31" s="21" t="str">
        <f>IF(F31&gt;'[1]разряды'!$H$14,'[1]разряды'!$I$13,IF(F31&gt;'[1]разряды'!$G$14,'[1]разряды'!$H$13,IF(F31&gt;'[1]разряды'!$F$14,'[1]разряды'!$G$13,IF(F31&gt;'[1]разряды'!$E$14,'[1]разряды'!$F$13,IF(F31&gt;'[1]разряды'!$D$14,'[1]разряды'!$E$13,IF(F31&gt;'[1]разряды'!$C$14,'[1]разряды'!$D$13,IF(F31&gt;'[1]разряды'!$B$14,'[1]разряды'!$C$13,'[1]разряды'!$B$13)))))))</f>
        <v>1 юн.</v>
      </c>
      <c r="H31" s="26">
        <f>VLOOKUP(F31,'[1]таблица девушки'!$A$2:$B$151,2,FALSE)</f>
        <v>52</v>
      </c>
      <c r="I31" s="22">
        <v>393</v>
      </c>
      <c r="J31" s="22"/>
      <c r="K31" s="21" t="str">
        <f>IF(I31&lt;'[1]разряды'!$H$15,'[1]разряды'!$I$13,IF(I31&lt;'[1]разряды'!$G$15,'[1]разряды'!$H$13,IF(I31&lt;'[1]разряды'!$F$15,'[1]разряды'!$G$13,IF(I31&lt;'[1]разряды'!$E$15,'[1]разряды'!$F$13,IF(I31&lt;'[1]разряды'!$D$15,'[1]разряды'!$E$13,IF(I31&lt;'[1]разряды'!$C$15,'[1]разряды'!$D$13,IF(I31&lt;'[1]разряды'!$B$15,'[1]разряды'!$C$13,'[1]разряды'!$B$13)))))))</f>
        <v>3 юн.</v>
      </c>
      <c r="L31" s="22"/>
      <c r="M31" s="22">
        <f>VLOOKUP(I31,'[1]таблица девушки'!$J$2:$K$151,2,TRUE)</f>
        <v>37</v>
      </c>
      <c r="N31" s="22">
        <f>M31+H31</f>
        <v>89</v>
      </c>
      <c r="O31" s="22" t="s">
        <v>301</v>
      </c>
      <c r="P31" s="21" t="s">
        <v>22</v>
      </c>
      <c r="Q31" s="22">
        <v>52</v>
      </c>
      <c r="R31" s="26">
        <f t="shared" si="0"/>
        <v>141</v>
      </c>
    </row>
    <row r="32" spans="1:18" ht="15.75">
      <c r="A32" s="22">
        <v>22</v>
      </c>
      <c r="B32" s="23" t="s">
        <v>60</v>
      </c>
      <c r="C32" s="33">
        <v>2003</v>
      </c>
      <c r="D32" s="33" t="s">
        <v>37</v>
      </c>
      <c r="E32" s="65" t="s">
        <v>38</v>
      </c>
      <c r="F32" s="25">
        <v>9</v>
      </c>
      <c r="G32" s="21" t="str">
        <f>IF(F32&gt;'[1]разряды'!$H$14,'[1]разряды'!$I$13,IF(F32&gt;'[1]разряды'!$G$14,'[1]разряды'!$H$13,IF(F32&gt;'[1]разряды'!$F$14,'[1]разряды'!$G$13,IF(F32&gt;'[1]разряды'!$E$14,'[1]разряды'!$F$13,IF(F32&gt;'[1]разряды'!$D$14,'[1]разряды'!$E$13,IF(F32&gt;'[1]разряды'!$C$14,'[1]разряды'!$D$13,IF(F32&gt;'[1]разряды'!$B$14,'[1]разряды'!$C$13,'[1]разряды'!$B$13)))))))</f>
        <v>1 юн.</v>
      </c>
      <c r="H32" s="26">
        <f>VLOOKUP(F32,'[1]таблица девушки'!$A$2:$B$151,2,FALSE)</f>
        <v>54</v>
      </c>
      <c r="I32" s="22">
        <v>405</v>
      </c>
      <c r="J32" s="22"/>
      <c r="K32" s="21" t="str">
        <f>IF(I32&lt;'[1]разряды'!$H$15,'[1]разряды'!$I$13,IF(I32&lt;'[1]разряды'!$G$15,'[1]разряды'!$H$13,IF(I32&lt;'[1]разряды'!$F$15,'[1]разряды'!$G$13,IF(I32&lt;'[1]разряды'!$E$15,'[1]разряды'!$F$13,IF(I32&lt;'[1]разряды'!$D$15,'[1]разряды'!$E$13,IF(I32&lt;'[1]разряды'!$C$15,'[1]разряды'!$D$13,IF(I32&lt;'[1]разряды'!$B$15,'[1]разряды'!$C$13,'[1]разряды'!$B$13)))))))</f>
        <v>2 юн.</v>
      </c>
      <c r="L32" s="22"/>
      <c r="M32" s="22">
        <f>VLOOKUP(I32,'[1]таблица девушки'!$J$2:$K$151,2,TRUE)</f>
        <v>40</v>
      </c>
      <c r="N32" s="22">
        <f>M32+H32</f>
        <v>94</v>
      </c>
      <c r="O32" s="22" t="s">
        <v>303</v>
      </c>
      <c r="P32" s="21" t="s">
        <v>22</v>
      </c>
      <c r="Q32" s="22">
        <v>46</v>
      </c>
      <c r="R32" s="26">
        <f t="shared" si="0"/>
        <v>140</v>
      </c>
    </row>
    <row r="33" spans="1:18" ht="15.75">
      <c r="A33" s="22">
        <v>23</v>
      </c>
      <c r="B33" s="23" t="s">
        <v>127</v>
      </c>
      <c r="C33" s="33">
        <v>2002</v>
      </c>
      <c r="D33" s="33" t="s">
        <v>124</v>
      </c>
      <c r="E33" s="20" t="s">
        <v>125</v>
      </c>
      <c r="F33" s="25">
        <v>9</v>
      </c>
      <c r="G33" s="21" t="str">
        <f>IF(F33&gt;'[1]разряды'!$H$14,'[1]разряды'!$I$13,IF(F33&gt;'[1]разряды'!$G$14,'[1]разряды'!$H$13,IF(F33&gt;'[1]разряды'!$F$14,'[1]разряды'!$G$13,IF(F33&gt;'[1]разряды'!$E$14,'[1]разряды'!$F$13,IF(F33&gt;'[1]разряды'!$D$14,'[1]разряды'!$E$13,IF(F33&gt;'[1]разряды'!$C$14,'[1]разряды'!$D$13,IF(F33&gt;'[1]разряды'!$B$14,'[1]разряды'!$C$13,'[1]разряды'!$B$13)))))))</f>
        <v>1 юн.</v>
      </c>
      <c r="H33" s="26">
        <f>VLOOKUP(F33,'[1]таблица девушки'!$A$2:$B$151,2,FALSE)</f>
        <v>54</v>
      </c>
      <c r="I33" s="22">
        <v>417</v>
      </c>
      <c r="J33" s="22"/>
      <c r="K33" s="21" t="str">
        <f>IF(I33&lt;'[1]разряды'!$H$15,'[1]разряды'!$I$13,IF(I33&lt;'[1]разряды'!$G$15,'[1]разряды'!$H$13,IF(I33&lt;'[1]разряды'!$F$15,'[1]разряды'!$G$13,IF(I33&lt;'[1]разряды'!$E$15,'[1]разряды'!$F$13,IF(I33&lt;'[1]разряды'!$D$15,'[1]разряды'!$E$13,IF(I33&lt;'[1]разряды'!$C$15,'[1]разряды'!$D$13,IF(I33&lt;'[1]разряды'!$B$15,'[1]разряды'!$C$13,'[1]разряды'!$B$13)))))))</f>
        <v>2 юн.</v>
      </c>
      <c r="L33" s="22"/>
      <c r="M33" s="22">
        <f>VLOOKUP(I33,'[1]таблица девушки'!$J$2:$K$151,2,TRUE)</f>
        <v>43</v>
      </c>
      <c r="N33" s="22">
        <f>M33+H33</f>
        <v>97</v>
      </c>
      <c r="O33" s="22" t="s">
        <v>280</v>
      </c>
      <c r="P33" s="21" t="s">
        <v>22</v>
      </c>
      <c r="Q33" s="22">
        <v>42</v>
      </c>
      <c r="R33" s="26">
        <f t="shared" si="0"/>
        <v>139</v>
      </c>
    </row>
    <row r="34" spans="1:18" ht="15.75">
      <c r="A34" s="22">
        <v>24</v>
      </c>
      <c r="B34" s="23" t="s">
        <v>134</v>
      </c>
      <c r="C34" s="22">
        <v>2002</v>
      </c>
      <c r="D34" s="22" t="s">
        <v>124</v>
      </c>
      <c r="E34" s="76" t="s">
        <v>125</v>
      </c>
      <c r="F34" s="25">
        <v>9.3</v>
      </c>
      <c r="G34" s="21" t="str">
        <f>IF(F34&gt;'[1]разряды'!$H$14,'[1]разряды'!$I$13,IF(F34&gt;'[1]разряды'!$G$14,'[1]разряды'!$H$13,IF(F34&gt;'[1]разряды'!$F$14,'[1]разряды'!$G$13,IF(F34&gt;'[1]разряды'!$E$14,'[1]разряды'!$F$13,IF(F34&gt;'[1]разряды'!$D$14,'[1]разряды'!$E$13,IF(F34&gt;'[1]разряды'!$C$14,'[1]разряды'!$D$13,IF(F34&gt;'[1]разряды'!$B$14,'[1]разряды'!$C$13,'[1]разряды'!$B$13)))))))</f>
        <v>1 юн.</v>
      </c>
      <c r="H34" s="26">
        <f>VLOOKUP(F34,'[1]таблица девушки'!$A$2:$B$151,2,FALSE)</f>
        <v>48</v>
      </c>
      <c r="I34" s="22">
        <v>392</v>
      </c>
      <c r="J34" s="22"/>
      <c r="K34" s="21" t="str">
        <f>IF(I34&lt;'[1]разряды'!$H$15,'[1]разряды'!$I$13,IF(I34&lt;'[1]разряды'!$G$15,'[1]разряды'!$H$13,IF(I34&lt;'[1]разряды'!$F$15,'[1]разряды'!$G$13,IF(I34&lt;'[1]разряды'!$E$15,'[1]разряды'!$F$13,IF(I34&lt;'[1]разряды'!$D$15,'[1]разряды'!$E$13,IF(I34&lt;'[1]разряды'!$C$15,'[1]разряды'!$D$13,IF(I34&lt;'[1]разряды'!$B$15,'[1]разряды'!$C$13,'[1]разряды'!$B$13)))))))</f>
        <v>3 юн.</v>
      </c>
      <c r="L34" s="22"/>
      <c r="M34" s="22">
        <f>VLOOKUP(I34,'[1]таблица девушки'!$J$2:$K$151,2,TRUE)</f>
        <v>36</v>
      </c>
      <c r="N34" s="22">
        <f>M34+H34</f>
        <v>84</v>
      </c>
      <c r="O34" s="22" t="s">
        <v>271</v>
      </c>
      <c r="P34" s="21" t="s">
        <v>22</v>
      </c>
      <c r="Q34" s="22">
        <v>54</v>
      </c>
      <c r="R34" s="26">
        <f t="shared" si="0"/>
        <v>138</v>
      </c>
    </row>
    <row r="35" spans="1:18" ht="15.75">
      <c r="A35" s="22">
        <v>25</v>
      </c>
      <c r="B35" s="75" t="s">
        <v>146</v>
      </c>
      <c r="C35" s="22">
        <v>2002</v>
      </c>
      <c r="D35" s="27" t="s">
        <v>101</v>
      </c>
      <c r="E35" s="76"/>
      <c r="F35" s="25">
        <v>9</v>
      </c>
      <c r="G35" s="21" t="str">
        <f>IF(F35&gt;'[1]разряды'!$H$14,'[1]разряды'!$I$13,IF(F35&gt;'[1]разряды'!$G$14,'[1]разряды'!$H$13,IF(F35&gt;'[1]разряды'!$F$14,'[1]разряды'!$G$13,IF(F35&gt;'[1]разряды'!$E$14,'[1]разряды'!$F$13,IF(F35&gt;'[1]разряды'!$D$14,'[1]разряды'!$E$13,IF(F35&gt;'[1]разряды'!$C$14,'[1]разряды'!$D$13,IF(F35&gt;'[1]разряды'!$B$14,'[1]разряды'!$C$13,'[1]разряды'!$B$13)))))))</f>
        <v>1 юн.</v>
      </c>
      <c r="H35" s="26">
        <f>VLOOKUP(F35,'[1]таблица девушки'!$A$2:$B$151,2,FALSE)</f>
        <v>54</v>
      </c>
      <c r="I35" s="22"/>
      <c r="J35" s="22">
        <v>120</v>
      </c>
      <c r="K35" s="21" t="str">
        <f>IF(J35&lt;'[1]разряды'!$H$17,'[1]разряды'!$I$13,IF(J35&lt;'[1]разряды'!$G$17,'[1]разряды'!$H$13,IF(J35&lt;'[1]разряды'!$F$17,'[1]разряды'!$G$13,IF(J35&lt;'[1]разряды'!$E$17,'[1]разряды'!$F$13,IF(J35&lt;'[1]разряды'!$D$17,'[1]разряды'!$E$13,IF(J35&lt;'[1]разряды'!$C$17,'[1]разряды'!$D$13,IF(J35&lt;'[1]разряды'!$B$17,'[1]разряды'!$C$13,'[1]разряды'!$B$13)))))))</f>
        <v>2 юн.</v>
      </c>
      <c r="L35" s="22">
        <f>VLOOKUP(J35,'[1]таблица девушки'!$G$2:$H$101,2,TRUE)</f>
        <v>38</v>
      </c>
      <c r="M35" s="22"/>
      <c r="N35" s="26">
        <f>L35+H35</f>
        <v>92</v>
      </c>
      <c r="O35" s="22" t="s">
        <v>259</v>
      </c>
      <c r="P35" s="21" t="s">
        <v>22</v>
      </c>
      <c r="Q35" s="22">
        <f>VLOOKUP(O35,'[1]таблица девушки'!$D$2:$E$151,2,TRUE)</f>
        <v>46</v>
      </c>
      <c r="R35" s="26">
        <f t="shared" si="0"/>
        <v>138</v>
      </c>
    </row>
    <row r="36" spans="1:18" ht="15.75">
      <c r="A36" s="22">
        <v>26</v>
      </c>
      <c r="B36" s="23" t="s">
        <v>121</v>
      </c>
      <c r="C36" s="22">
        <v>2002</v>
      </c>
      <c r="D36" s="22" t="s">
        <v>104</v>
      </c>
      <c r="E36" s="76" t="s">
        <v>45</v>
      </c>
      <c r="F36" s="25">
        <v>9.3</v>
      </c>
      <c r="G36" s="21" t="str">
        <f>IF(F36&gt;'[1]разряды'!$H$14,'[1]разряды'!$I$13,IF(F36&gt;'[1]разряды'!$G$14,'[1]разряды'!$H$13,IF(F36&gt;'[1]разряды'!$F$14,'[1]разряды'!$G$13,IF(F36&gt;'[1]разряды'!$E$14,'[1]разряды'!$F$13,IF(F36&gt;'[1]разряды'!$D$14,'[1]разряды'!$E$13,IF(F36&gt;'[1]разряды'!$C$14,'[1]разряды'!$D$13,IF(F36&gt;'[1]разряды'!$B$14,'[1]разряды'!$C$13,'[1]разряды'!$B$13)))))))</f>
        <v>1 юн.</v>
      </c>
      <c r="H36" s="26">
        <f>VLOOKUP(F36,'[1]таблица девушки'!$A$2:$B$151,2,FALSE)</f>
        <v>48</v>
      </c>
      <c r="I36" s="22">
        <v>393</v>
      </c>
      <c r="J36" s="22"/>
      <c r="K36" s="21" t="str">
        <f>IF(I36&lt;'[1]разряды'!$H$15,'[1]разряды'!$I$13,IF(I36&lt;'[1]разряды'!$G$15,'[1]разряды'!$H$13,IF(I36&lt;'[1]разряды'!$F$15,'[1]разряды'!$G$13,IF(I36&lt;'[1]разряды'!$E$15,'[1]разряды'!$F$13,IF(I36&lt;'[1]разряды'!$D$15,'[1]разряды'!$E$13,IF(I36&lt;'[1]разряды'!$C$15,'[1]разряды'!$D$13,IF(I36&lt;'[1]разряды'!$B$15,'[1]разряды'!$C$13,'[1]разряды'!$B$13)))))))</f>
        <v>3 юн.</v>
      </c>
      <c r="L36" s="22"/>
      <c r="M36" s="22">
        <f>VLOOKUP(I36,'[1]таблица девушки'!$J$2:$K$151,2,TRUE)</f>
        <v>37</v>
      </c>
      <c r="N36" s="22">
        <f aca="true" t="shared" si="1" ref="N36:N47">M36+H36</f>
        <v>85</v>
      </c>
      <c r="O36" s="22" t="s">
        <v>296</v>
      </c>
      <c r="P36" s="21" t="s">
        <v>22</v>
      </c>
      <c r="Q36" s="22">
        <v>52</v>
      </c>
      <c r="R36" s="26">
        <f t="shared" si="0"/>
        <v>137</v>
      </c>
    </row>
    <row r="37" spans="1:18" ht="15.75">
      <c r="A37" s="22">
        <v>27</v>
      </c>
      <c r="B37" s="23" t="s">
        <v>61</v>
      </c>
      <c r="C37" s="22">
        <v>2002</v>
      </c>
      <c r="D37" s="22" t="s">
        <v>104</v>
      </c>
      <c r="E37" s="76" t="s">
        <v>45</v>
      </c>
      <c r="F37" s="25">
        <v>9.1</v>
      </c>
      <c r="G37" s="21" t="str">
        <f>IF(F37&gt;'[1]разряды'!$H$14,'[1]разряды'!$I$13,IF(F37&gt;'[1]разряды'!$G$14,'[1]разряды'!$H$13,IF(F37&gt;'[1]разряды'!$F$14,'[1]разряды'!$G$13,IF(F37&gt;'[1]разряды'!$E$14,'[1]разряды'!$F$13,IF(F37&gt;'[1]разряды'!$D$14,'[1]разряды'!$E$13,IF(F37&gt;'[1]разряды'!$C$14,'[1]разряды'!$D$13,IF(F37&gt;'[1]разряды'!$B$14,'[1]разряды'!$C$13,'[1]разряды'!$B$13)))))))</f>
        <v>1 юн.</v>
      </c>
      <c r="H37" s="26">
        <f>VLOOKUP(F37,'[1]таблица девушки'!$A$2:$B$151,2,FALSE)</f>
        <v>52</v>
      </c>
      <c r="I37" s="22">
        <v>406</v>
      </c>
      <c r="J37" s="22"/>
      <c r="K37" s="21" t="str">
        <f>IF(I37&lt;'[1]разряды'!$H$15,'[1]разряды'!$I$13,IF(I37&lt;'[1]разряды'!$G$15,'[1]разряды'!$H$13,IF(I37&lt;'[1]разряды'!$F$15,'[1]разряды'!$G$13,IF(I37&lt;'[1]разряды'!$E$15,'[1]разряды'!$F$13,IF(I37&lt;'[1]разряды'!$D$15,'[1]разряды'!$E$13,IF(I37&lt;'[1]разряды'!$C$15,'[1]разряды'!$D$13,IF(I37&lt;'[1]разряды'!$B$15,'[1]разряды'!$C$13,'[1]разряды'!$B$13)))))))</f>
        <v>2 юн.</v>
      </c>
      <c r="L37" s="22"/>
      <c r="M37" s="22">
        <f>VLOOKUP(I37,'[1]таблица девушки'!$J$2:$K$151,2,TRUE)</f>
        <v>40</v>
      </c>
      <c r="N37" s="22">
        <f t="shared" si="1"/>
        <v>92</v>
      </c>
      <c r="O37" s="22" t="s">
        <v>275</v>
      </c>
      <c r="P37" s="21" t="s">
        <v>22</v>
      </c>
      <c r="Q37" s="22">
        <v>45</v>
      </c>
      <c r="R37" s="26">
        <f t="shared" si="0"/>
        <v>137</v>
      </c>
    </row>
    <row r="38" spans="1:18" ht="15.75">
      <c r="A38" s="22">
        <v>28</v>
      </c>
      <c r="B38" s="23" t="s">
        <v>55</v>
      </c>
      <c r="C38" s="33">
        <v>2003</v>
      </c>
      <c r="D38" s="33" t="s">
        <v>96</v>
      </c>
      <c r="E38" s="65"/>
      <c r="F38" s="25">
        <v>8.9</v>
      </c>
      <c r="G38" s="21" t="str">
        <f>IF(F38&gt;'[1]разряды'!$H$14,'[1]разряды'!$I$13,IF(F38&gt;'[1]разряды'!$G$14,'[1]разряды'!$H$13,IF(F38&gt;'[1]разряды'!$F$14,'[1]разряды'!$G$13,IF(F38&gt;'[1]разряды'!$E$14,'[1]разряды'!$F$13,IF(F38&gt;'[1]разряды'!$D$14,'[1]разряды'!$E$13,IF(F38&gt;'[1]разряды'!$C$14,'[1]разряды'!$D$13,IF(F38&gt;'[1]разряды'!$B$14,'[1]разряды'!$C$13,'[1]разряды'!$B$13)))))))</f>
        <v>III</v>
      </c>
      <c r="H38" s="26">
        <f>VLOOKUP(F38,'[1]таблица девушки'!$A$2:$B$151,2,FALSE)</f>
        <v>56</v>
      </c>
      <c r="I38" s="22">
        <v>375</v>
      </c>
      <c r="J38" s="22"/>
      <c r="K38" s="21" t="str">
        <f>IF(I38&lt;'[1]разряды'!$H$15,'[1]разряды'!$I$13,IF(I38&lt;'[1]разряды'!$G$15,'[1]разряды'!$H$13,IF(I38&lt;'[1]разряды'!$F$15,'[1]разряды'!$G$13,IF(I38&lt;'[1]разряды'!$E$15,'[1]разряды'!$F$13,IF(I38&lt;'[1]разряды'!$D$15,'[1]разряды'!$E$13,IF(I38&lt;'[1]разряды'!$C$15,'[1]разряды'!$D$13,IF(I38&lt;'[1]разряды'!$B$15,'[1]разряды'!$C$13,'[1]разряды'!$B$13)))))))</f>
        <v>3 юн.</v>
      </c>
      <c r="L38" s="22"/>
      <c r="M38" s="22">
        <f>VLOOKUP(I38,'[1]таблица девушки'!$J$2:$K$151,2,TRUE)</f>
        <v>32</v>
      </c>
      <c r="N38" s="22">
        <f t="shared" si="1"/>
        <v>88</v>
      </c>
      <c r="O38" s="22" t="s">
        <v>272</v>
      </c>
      <c r="P38" s="21" t="s">
        <v>22</v>
      </c>
      <c r="Q38" s="22">
        <v>49</v>
      </c>
      <c r="R38" s="26">
        <f t="shared" si="0"/>
        <v>137</v>
      </c>
    </row>
    <row r="39" spans="1:18" ht="15.75">
      <c r="A39" s="22">
        <v>29</v>
      </c>
      <c r="B39" s="27" t="s">
        <v>221</v>
      </c>
      <c r="C39" s="22">
        <v>2003</v>
      </c>
      <c r="D39" s="24" t="s">
        <v>124</v>
      </c>
      <c r="E39" s="76" t="s">
        <v>125</v>
      </c>
      <c r="F39" s="25">
        <v>9.2</v>
      </c>
      <c r="G39" s="21" t="str">
        <f>IF(F39&gt;'[1]разряды'!$H$14,'[1]разряды'!$I$13,IF(F39&gt;'[1]разряды'!$G$14,'[1]разряды'!$H$13,IF(F39&gt;'[1]разряды'!$F$14,'[1]разряды'!$G$13,IF(F39&gt;'[1]разряды'!$E$14,'[1]разряды'!$F$13,IF(F39&gt;'[1]разряды'!$D$14,'[1]разряды'!$E$13,IF(F39&gt;'[1]разряды'!$C$14,'[1]разряды'!$D$13,IF(F39&gt;'[1]разряды'!$B$14,'[1]разряды'!$C$13,'[1]разряды'!$B$13)))))))</f>
        <v>1 юн.</v>
      </c>
      <c r="H39" s="26">
        <f>VLOOKUP(F39,'[1]таблица девушки'!$A$2:$B$151,2,FALSE)</f>
        <v>50</v>
      </c>
      <c r="I39" s="22">
        <v>377</v>
      </c>
      <c r="J39" s="22"/>
      <c r="K39" s="21" t="str">
        <f>IF(I39&lt;'[1]разряды'!$H$15,'[1]разряды'!$I$13,IF(I39&lt;'[1]разряды'!$G$15,'[1]разряды'!$H$13,IF(I39&lt;'[1]разряды'!$F$15,'[1]разряды'!$G$13,IF(I39&lt;'[1]разряды'!$E$15,'[1]разряды'!$F$13,IF(I39&lt;'[1]разряды'!$D$15,'[1]разряды'!$E$13,IF(I39&lt;'[1]разряды'!$C$15,'[1]разряды'!$D$13,IF(I39&lt;'[1]разряды'!$B$15,'[1]разряды'!$C$13,'[1]разряды'!$B$13)))))))</f>
        <v>3 юн.</v>
      </c>
      <c r="L39" s="22"/>
      <c r="M39" s="22">
        <f>VLOOKUP(I39,'[1]таблица девушки'!$J$2:$K$151,2,TRUE)</f>
        <v>32</v>
      </c>
      <c r="N39" s="22">
        <f t="shared" si="1"/>
        <v>82</v>
      </c>
      <c r="O39" s="22" t="s">
        <v>282</v>
      </c>
      <c r="P39" s="21" t="s">
        <v>22</v>
      </c>
      <c r="Q39" s="22">
        <v>53</v>
      </c>
      <c r="R39" s="26">
        <f t="shared" si="0"/>
        <v>135</v>
      </c>
    </row>
    <row r="40" spans="1:18" ht="15.75">
      <c r="A40" s="22">
        <v>30</v>
      </c>
      <c r="B40" s="23" t="s">
        <v>32</v>
      </c>
      <c r="C40" s="33">
        <v>2003</v>
      </c>
      <c r="D40" s="33" t="s">
        <v>33</v>
      </c>
      <c r="E40" s="65" t="s">
        <v>34</v>
      </c>
      <c r="F40" s="25">
        <v>8.8</v>
      </c>
      <c r="G40" s="21" t="str">
        <f>IF(F40&gt;'[1]разряды'!$H$14,'[1]разряды'!$I$13,IF(F40&gt;'[1]разряды'!$G$14,'[1]разряды'!$H$13,IF(F40&gt;'[1]разряды'!$F$14,'[1]разряды'!$G$13,IF(F40&gt;'[1]разряды'!$E$14,'[1]разряды'!$F$13,IF(F40&gt;'[1]разряды'!$D$14,'[1]разряды'!$E$13,IF(F40&gt;'[1]разряды'!$C$14,'[1]разряды'!$D$13,IF(F40&gt;'[1]разряды'!$B$14,'[1]разряды'!$C$13,'[1]разряды'!$B$13)))))))</f>
        <v>III</v>
      </c>
      <c r="H40" s="26">
        <f>VLOOKUP(F40,'[1]таблица девушки'!$A$2:$B$151,2,FALSE)</f>
        <v>58</v>
      </c>
      <c r="I40" s="22">
        <v>368</v>
      </c>
      <c r="J40" s="22"/>
      <c r="K40" s="21" t="str">
        <f>IF(I40&lt;'[1]разряды'!$H$15,'[1]разряды'!$I$13,IF(I40&lt;'[1]разряды'!$G$15,'[1]разряды'!$H$13,IF(I40&lt;'[1]разряды'!$F$15,'[1]разряды'!$G$13,IF(I40&lt;'[1]разряды'!$E$15,'[1]разряды'!$F$13,IF(I40&lt;'[1]разряды'!$D$15,'[1]разряды'!$E$13,IF(I40&lt;'[1]разряды'!$C$15,'[1]разряды'!$D$13,IF(I40&lt;'[1]разряды'!$B$15,'[1]разряды'!$C$13,'[1]разряды'!$B$13)))))))</f>
        <v>3 юн.</v>
      </c>
      <c r="L40" s="22"/>
      <c r="M40" s="22">
        <f>VLOOKUP(I40,'[1]таблица девушки'!$J$2:$K$151,2,TRUE)</f>
        <v>30</v>
      </c>
      <c r="N40" s="22">
        <f t="shared" si="1"/>
        <v>88</v>
      </c>
      <c r="O40" s="22" t="s">
        <v>273</v>
      </c>
      <c r="P40" s="21" t="s">
        <v>22</v>
      </c>
      <c r="Q40" s="22">
        <v>46</v>
      </c>
      <c r="R40" s="26">
        <f t="shared" si="0"/>
        <v>134</v>
      </c>
    </row>
    <row r="41" spans="1:18" ht="15.75">
      <c r="A41" s="22">
        <v>31</v>
      </c>
      <c r="B41" s="23" t="s">
        <v>63</v>
      </c>
      <c r="C41" s="22">
        <v>2003</v>
      </c>
      <c r="D41" s="22" t="s">
        <v>124</v>
      </c>
      <c r="E41" s="76" t="s">
        <v>125</v>
      </c>
      <c r="F41" s="25">
        <v>8.8</v>
      </c>
      <c r="G41" s="21" t="str">
        <f>IF(F41&gt;'[1]разряды'!$H$14,'[1]разряды'!$I$13,IF(F41&gt;'[1]разряды'!$G$14,'[1]разряды'!$H$13,IF(F41&gt;'[1]разряды'!$F$14,'[1]разряды'!$G$13,IF(F41&gt;'[1]разряды'!$E$14,'[1]разряды'!$F$13,IF(F41&gt;'[1]разряды'!$D$14,'[1]разряды'!$E$13,IF(F41&gt;'[1]разряды'!$C$14,'[1]разряды'!$D$13,IF(F41&gt;'[1]разряды'!$B$14,'[1]разряды'!$C$13,'[1]разряды'!$B$13)))))))</f>
        <v>III</v>
      </c>
      <c r="H41" s="26">
        <f>VLOOKUP(F41,'[1]таблица девушки'!$A$2:$B$151,2,FALSE)</f>
        <v>58</v>
      </c>
      <c r="I41" s="22">
        <v>368</v>
      </c>
      <c r="J41" s="22"/>
      <c r="K41" s="21" t="str">
        <f>IF(I41&lt;'[1]разряды'!$H$15,'[1]разряды'!$I$13,IF(I41&lt;'[1]разряды'!$G$15,'[1]разряды'!$H$13,IF(I41&lt;'[1]разряды'!$F$15,'[1]разряды'!$G$13,IF(I41&lt;'[1]разряды'!$E$15,'[1]разряды'!$F$13,IF(I41&lt;'[1]разряды'!$D$15,'[1]разряды'!$E$13,IF(I41&lt;'[1]разряды'!$C$15,'[1]разряды'!$D$13,IF(I41&lt;'[1]разряды'!$B$15,'[1]разряды'!$C$13,'[1]разряды'!$B$13)))))))</f>
        <v>3 юн.</v>
      </c>
      <c r="L41" s="22"/>
      <c r="M41" s="22">
        <f>VLOOKUP(I41,'[1]таблица девушки'!$J$2:$K$151,2,TRUE)</f>
        <v>30</v>
      </c>
      <c r="N41" s="22">
        <f t="shared" si="1"/>
        <v>88</v>
      </c>
      <c r="O41" s="22" t="s">
        <v>276</v>
      </c>
      <c r="P41" s="21" t="s">
        <v>22</v>
      </c>
      <c r="Q41" s="22">
        <f>VLOOKUP(O41,'[1]таблица девушки'!$D$2:$E$151,2,TRUE)</f>
        <v>45</v>
      </c>
      <c r="R41" s="26">
        <f t="shared" si="0"/>
        <v>133</v>
      </c>
    </row>
    <row r="42" spans="1:18" ht="15.75">
      <c r="A42" s="22">
        <v>32</v>
      </c>
      <c r="B42" s="23" t="s">
        <v>102</v>
      </c>
      <c r="C42" s="22">
        <v>2003</v>
      </c>
      <c r="D42" s="24" t="s">
        <v>98</v>
      </c>
      <c r="E42" s="76" t="s">
        <v>29</v>
      </c>
      <c r="F42" s="25">
        <v>9.4</v>
      </c>
      <c r="G42" s="21" t="str">
        <f>IF(F42&gt;'[1]разряды'!$H$14,'[1]разряды'!$I$13,IF(F42&gt;'[1]разряды'!$G$14,'[1]разряды'!$H$13,IF(F42&gt;'[1]разряды'!$F$14,'[1]разряды'!$G$13,IF(F42&gt;'[1]разряды'!$E$14,'[1]разряды'!$F$13,IF(F42&gt;'[1]разряды'!$D$14,'[1]разряды'!$E$13,IF(F42&gt;'[1]разряды'!$C$14,'[1]разряды'!$D$13,IF(F42&gt;'[1]разряды'!$B$14,'[1]разряды'!$C$13,'[1]разряды'!$B$13)))))))</f>
        <v>1 юн.</v>
      </c>
      <c r="H42" s="26">
        <f>VLOOKUP(F42,'[1]таблица девушки'!$A$2:$B$151,2,FALSE)</f>
        <v>46</v>
      </c>
      <c r="I42" s="22">
        <v>398</v>
      </c>
      <c r="J42" s="22"/>
      <c r="K42" s="21" t="str">
        <f>IF(I42&lt;'[1]разряды'!$H$15,'[1]разряды'!$I$13,IF(I42&lt;'[1]разряды'!$G$15,'[1]разряды'!$H$13,IF(I42&lt;'[1]разряды'!$F$15,'[1]разряды'!$G$13,IF(I42&lt;'[1]разряды'!$E$15,'[1]разряды'!$F$13,IF(I42&lt;'[1]разряды'!$D$15,'[1]разряды'!$E$13,IF(I42&lt;'[1]разряды'!$C$15,'[1]разряды'!$D$13,IF(I42&lt;'[1]разряды'!$B$15,'[1]разряды'!$C$13,'[1]разряды'!$B$13)))))))</f>
        <v>3 юн.</v>
      </c>
      <c r="L42" s="22"/>
      <c r="M42" s="22">
        <f>VLOOKUP(I42,'[1]таблица девушки'!$J$2:$K$151,2,TRUE)</f>
        <v>38</v>
      </c>
      <c r="N42" s="22">
        <f t="shared" si="1"/>
        <v>84</v>
      </c>
      <c r="O42" s="22" t="s">
        <v>298</v>
      </c>
      <c r="P42" s="21" t="s">
        <v>22</v>
      </c>
      <c r="Q42" s="22">
        <v>48</v>
      </c>
      <c r="R42" s="26">
        <f t="shared" si="0"/>
        <v>132</v>
      </c>
    </row>
    <row r="43" spans="1:18" ht="15.75">
      <c r="A43" s="22">
        <v>33</v>
      </c>
      <c r="B43" s="27" t="s">
        <v>57</v>
      </c>
      <c r="C43" s="33">
        <v>2003</v>
      </c>
      <c r="D43" s="33" t="s">
        <v>98</v>
      </c>
      <c r="E43" s="20" t="s">
        <v>29</v>
      </c>
      <c r="F43" s="25">
        <v>9.1</v>
      </c>
      <c r="G43" s="21" t="str">
        <f>IF(F43&gt;'[1]разряды'!$H$14,'[1]разряды'!$I$13,IF(F43&gt;'[1]разряды'!$G$14,'[1]разряды'!$H$13,IF(F43&gt;'[1]разряды'!$F$14,'[1]разряды'!$G$13,IF(F43&gt;'[1]разряды'!$E$14,'[1]разряды'!$F$13,IF(F43&gt;'[1]разряды'!$D$14,'[1]разряды'!$E$13,IF(F43&gt;'[1]разряды'!$C$14,'[1]разряды'!$D$13,IF(F43&gt;'[1]разряды'!$B$14,'[1]разряды'!$C$13,'[1]разряды'!$B$13)))))))</f>
        <v>1 юн.</v>
      </c>
      <c r="H43" s="26">
        <f>VLOOKUP(F43,'[1]таблица девушки'!$A$2:$B$151,2,FALSE)</f>
        <v>52</v>
      </c>
      <c r="I43" s="22">
        <v>390</v>
      </c>
      <c r="J43" s="22"/>
      <c r="K43" s="21" t="str">
        <f>IF(I43&lt;'[1]разряды'!$H$15,'[1]разряды'!$I$13,IF(I43&lt;'[1]разряды'!$G$15,'[1]разряды'!$H$13,IF(I43&lt;'[1]разряды'!$F$15,'[1]разряды'!$G$13,IF(I43&lt;'[1]разряды'!$E$15,'[1]разряды'!$F$13,IF(I43&lt;'[1]разряды'!$D$15,'[1]разряды'!$E$13,IF(I43&lt;'[1]разряды'!$C$15,'[1]разряды'!$D$13,IF(I43&lt;'[1]разряды'!$B$15,'[1]разряды'!$C$13,'[1]разряды'!$B$13)))))))</f>
        <v>3 юн.</v>
      </c>
      <c r="L43" s="22"/>
      <c r="M43" s="22">
        <f>VLOOKUP(I43,'[1]таблица девушки'!$J$2:$K$151,2,TRUE)</f>
        <v>36</v>
      </c>
      <c r="N43" s="22">
        <f t="shared" si="1"/>
        <v>88</v>
      </c>
      <c r="O43" s="22" t="s">
        <v>305</v>
      </c>
      <c r="P43" s="21" t="s">
        <v>22</v>
      </c>
      <c r="Q43" s="22">
        <v>44</v>
      </c>
      <c r="R43" s="26">
        <f aca="true" t="shared" si="2" ref="R43:R68">N43+Q43</f>
        <v>132</v>
      </c>
    </row>
    <row r="44" spans="1:18" ht="15.75">
      <c r="A44" s="22">
        <v>34</v>
      </c>
      <c r="B44" s="23" t="s">
        <v>129</v>
      </c>
      <c r="C44" s="22">
        <v>2003</v>
      </c>
      <c r="D44" s="27" t="s">
        <v>25</v>
      </c>
      <c r="E44" s="76"/>
      <c r="F44" s="25">
        <v>9.1</v>
      </c>
      <c r="G44" s="21" t="str">
        <f>IF(F44&gt;'[1]разряды'!$H$14,'[1]разряды'!$I$13,IF(F44&gt;'[1]разряды'!$G$14,'[1]разряды'!$H$13,IF(F44&gt;'[1]разряды'!$F$14,'[1]разряды'!$G$13,IF(F44&gt;'[1]разряды'!$E$14,'[1]разряды'!$F$13,IF(F44&gt;'[1]разряды'!$D$14,'[1]разряды'!$E$13,IF(F44&gt;'[1]разряды'!$C$14,'[1]разряды'!$D$13,IF(F44&gt;'[1]разряды'!$B$14,'[1]разряды'!$C$13,'[1]разряды'!$B$13)))))))</f>
        <v>1 юн.</v>
      </c>
      <c r="H44" s="26">
        <f>VLOOKUP(F44,'[1]таблица девушки'!$A$2:$B$151,2,FALSE)</f>
        <v>52</v>
      </c>
      <c r="I44" s="22">
        <v>371</v>
      </c>
      <c r="J44" s="22"/>
      <c r="K44" s="21" t="str">
        <f>IF(I44&lt;'[1]разряды'!$H$15,'[1]разряды'!$I$13,IF(I44&lt;'[1]разряды'!$G$15,'[1]разряды'!$H$13,IF(I44&lt;'[1]разряды'!$F$15,'[1]разряды'!$G$13,IF(I44&lt;'[1]разряды'!$E$15,'[1]разряды'!$F$13,IF(I44&lt;'[1]разряды'!$D$15,'[1]разряды'!$E$13,IF(I44&lt;'[1]разряды'!$C$15,'[1]разряды'!$D$13,IF(I44&lt;'[1]разряды'!$B$15,'[1]разряды'!$C$13,'[1]разряды'!$B$13)))))))</f>
        <v>3 юн.</v>
      </c>
      <c r="L44" s="22"/>
      <c r="M44" s="22">
        <f>VLOOKUP(I44,'[1]таблица девушки'!$J$2:$K$151,2,TRUE)</f>
        <v>31</v>
      </c>
      <c r="N44" s="22">
        <f t="shared" si="1"/>
        <v>83</v>
      </c>
      <c r="O44" s="22" t="s">
        <v>302</v>
      </c>
      <c r="P44" s="21" t="s">
        <v>22</v>
      </c>
      <c r="Q44" s="22">
        <v>49</v>
      </c>
      <c r="R44" s="26">
        <f t="shared" si="2"/>
        <v>132</v>
      </c>
    </row>
    <row r="45" spans="1:18" ht="15.75">
      <c r="A45" s="22">
        <v>35</v>
      </c>
      <c r="B45" s="23" t="s">
        <v>139</v>
      </c>
      <c r="C45" s="33">
        <v>2003</v>
      </c>
      <c r="D45" s="33" t="s">
        <v>33</v>
      </c>
      <c r="E45" s="65" t="s">
        <v>34</v>
      </c>
      <c r="F45" s="25">
        <v>9</v>
      </c>
      <c r="G45" s="21" t="str">
        <f>IF(F45&gt;'[1]разряды'!$H$14,'[1]разряды'!$I$13,IF(F45&gt;'[1]разряды'!$G$14,'[1]разряды'!$H$13,IF(F45&gt;'[1]разряды'!$F$14,'[1]разряды'!$G$13,IF(F45&gt;'[1]разряды'!$E$14,'[1]разряды'!$F$13,IF(F45&gt;'[1]разряды'!$D$14,'[1]разряды'!$E$13,IF(F45&gt;'[1]разряды'!$C$14,'[1]разряды'!$D$13,IF(F45&gt;'[1]разряды'!$B$14,'[1]разряды'!$C$13,'[1]разряды'!$B$13)))))))</f>
        <v>1 юн.</v>
      </c>
      <c r="H45" s="26">
        <f>VLOOKUP(F45,'[1]таблица девушки'!$A$2:$B$151,2,FALSE)</f>
        <v>54</v>
      </c>
      <c r="I45" s="22">
        <v>412</v>
      </c>
      <c r="J45" s="22"/>
      <c r="K45" s="21" t="str">
        <f>IF(I45&lt;'[1]разряды'!$H$15,'[1]разряды'!$I$13,IF(I45&lt;'[1]разряды'!$G$15,'[1]разряды'!$H$13,IF(I45&lt;'[1]разряды'!$F$15,'[1]разряды'!$G$13,IF(I45&lt;'[1]разряды'!$E$15,'[1]разряды'!$F$13,IF(I45&lt;'[1]разряды'!$D$15,'[1]разряды'!$E$13,IF(I45&lt;'[1]разряды'!$C$15,'[1]разряды'!$D$13,IF(I45&lt;'[1]разряды'!$B$15,'[1]разряды'!$C$13,'[1]разряды'!$B$13)))))))</f>
        <v>2 юн.</v>
      </c>
      <c r="L45" s="22"/>
      <c r="M45" s="22">
        <f>VLOOKUP(I45,'[1]таблица девушки'!$J$2:$K$151,2,TRUE)</f>
        <v>42</v>
      </c>
      <c r="N45" s="22">
        <f t="shared" si="1"/>
        <v>96</v>
      </c>
      <c r="O45" s="22" t="s">
        <v>281</v>
      </c>
      <c r="P45" s="21" t="s">
        <v>22</v>
      </c>
      <c r="Q45" s="22">
        <v>35</v>
      </c>
      <c r="R45" s="26">
        <f t="shared" si="2"/>
        <v>131</v>
      </c>
    </row>
    <row r="46" spans="1:18" ht="15.75">
      <c r="A46" s="22">
        <v>36</v>
      </c>
      <c r="B46" s="23" t="s">
        <v>56</v>
      </c>
      <c r="C46" s="33">
        <v>2003</v>
      </c>
      <c r="D46" s="33" t="s">
        <v>33</v>
      </c>
      <c r="E46" s="65" t="s">
        <v>34</v>
      </c>
      <c r="F46" s="25">
        <v>9.3</v>
      </c>
      <c r="G46" s="21" t="str">
        <f>IF(F46&gt;'[1]разряды'!$H$14,'[1]разряды'!$I$13,IF(F46&gt;'[1]разряды'!$G$14,'[1]разряды'!$H$13,IF(F46&gt;'[1]разряды'!$F$14,'[1]разряды'!$G$13,IF(F46&gt;'[1]разряды'!$E$14,'[1]разряды'!$F$13,IF(F46&gt;'[1]разряды'!$D$14,'[1]разряды'!$E$13,IF(F46&gt;'[1]разряды'!$C$14,'[1]разряды'!$D$13,IF(F46&gt;'[1]разряды'!$B$14,'[1]разряды'!$C$13,'[1]разряды'!$B$13)))))))</f>
        <v>1 юн.</v>
      </c>
      <c r="H46" s="26">
        <f>VLOOKUP(F46,'[1]таблица девушки'!$A$2:$B$151,2,FALSE)</f>
        <v>48</v>
      </c>
      <c r="I46" s="22">
        <v>385</v>
      </c>
      <c r="J46" s="22"/>
      <c r="K46" s="21" t="str">
        <f>IF(I46&lt;'[1]разряды'!$H$15,'[1]разряды'!$I$13,IF(I46&lt;'[1]разряды'!$G$15,'[1]разряды'!$H$13,IF(I46&lt;'[1]разряды'!$F$15,'[1]разряды'!$G$13,IF(I46&lt;'[1]разряды'!$E$15,'[1]разряды'!$F$13,IF(I46&lt;'[1]разряды'!$D$15,'[1]разряды'!$E$13,IF(I46&lt;'[1]разряды'!$C$15,'[1]разряды'!$D$13,IF(I46&lt;'[1]разряды'!$B$15,'[1]разряды'!$C$13,'[1]разряды'!$B$13)))))))</f>
        <v>3 юн.</v>
      </c>
      <c r="L46" s="22"/>
      <c r="M46" s="22">
        <f>VLOOKUP(I46,'[1]таблица девушки'!$J$2:$K$151,2,TRUE)</f>
        <v>35</v>
      </c>
      <c r="N46" s="22">
        <f t="shared" si="1"/>
        <v>83</v>
      </c>
      <c r="O46" s="22" t="s">
        <v>299</v>
      </c>
      <c r="P46" s="21" t="s">
        <v>22</v>
      </c>
      <c r="Q46" s="22">
        <f>VLOOKUP(O46,'[1]таблица девушки'!$D$2:$E$151,2,TRUE)</f>
        <v>47</v>
      </c>
      <c r="R46" s="26">
        <f t="shared" si="2"/>
        <v>130</v>
      </c>
    </row>
    <row r="47" spans="1:18" ht="15.75">
      <c r="A47" s="22">
        <v>37</v>
      </c>
      <c r="B47" s="23" t="s">
        <v>36</v>
      </c>
      <c r="C47" s="33">
        <v>2003</v>
      </c>
      <c r="D47" s="33" t="s">
        <v>37</v>
      </c>
      <c r="E47" s="65" t="s">
        <v>38</v>
      </c>
      <c r="F47" s="25">
        <v>9.1</v>
      </c>
      <c r="G47" s="21" t="str">
        <f>IF(F47&gt;'[1]разряды'!$H$14,'[1]разряды'!$I$13,IF(F47&gt;'[1]разряды'!$G$14,'[1]разряды'!$H$13,IF(F47&gt;'[1]разряды'!$F$14,'[1]разряды'!$G$13,IF(F47&gt;'[1]разряды'!$E$14,'[1]разряды'!$F$13,IF(F47&gt;'[1]разряды'!$D$14,'[1]разряды'!$E$13,IF(F47&gt;'[1]разряды'!$C$14,'[1]разряды'!$D$13,IF(F47&gt;'[1]разряды'!$B$14,'[1]разряды'!$C$13,'[1]разряды'!$B$13)))))))</f>
        <v>1 юн.</v>
      </c>
      <c r="H47" s="26">
        <f>VLOOKUP(F47,'[1]таблица девушки'!$A$2:$B$151,2,FALSE)</f>
        <v>52</v>
      </c>
      <c r="I47" s="22">
        <v>392</v>
      </c>
      <c r="J47" s="22"/>
      <c r="K47" s="21" t="str">
        <f>IF(I47&lt;'[1]разряды'!$H$15,'[1]разряды'!$I$13,IF(I47&lt;'[1]разряды'!$G$15,'[1]разряды'!$H$13,IF(I47&lt;'[1]разряды'!$F$15,'[1]разряды'!$G$13,IF(I47&lt;'[1]разряды'!$E$15,'[1]разряды'!$F$13,IF(I47&lt;'[1]разряды'!$D$15,'[1]разряды'!$E$13,IF(I47&lt;'[1]разряды'!$C$15,'[1]разряды'!$D$13,IF(I47&lt;'[1]разряды'!$B$15,'[1]разряды'!$C$13,'[1]разряды'!$B$13)))))))</f>
        <v>3 юн.</v>
      </c>
      <c r="L47" s="22"/>
      <c r="M47" s="22">
        <f>VLOOKUP(I47,'[1]таблица девушки'!$J$2:$K$151,2,TRUE)</f>
        <v>36</v>
      </c>
      <c r="N47" s="22">
        <f t="shared" si="1"/>
        <v>88</v>
      </c>
      <c r="O47" s="22" t="s">
        <v>300</v>
      </c>
      <c r="P47" s="21" t="s">
        <v>22</v>
      </c>
      <c r="Q47" s="22">
        <f>VLOOKUP(O47,'[1]таблица девушки'!$D$2:$E$151,2,TRUE)</f>
        <v>42</v>
      </c>
      <c r="R47" s="26">
        <f t="shared" si="2"/>
        <v>130</v>
      </c>
    </row>
    <row r="48" spans="1:18" ht="15.75">
      <c r="A48" s="22">
        <v>38</v>
      </c>
      <c r="B48" s="75" t="s">
        <v>65</v>
      </c>
      <c r="C48" s="22">
        <v>2003</v>
      </c>
      <c r="D48" s="22" t="s">
        <v>26</v>
      </c>
      <c r="E48" s="76" t="s">
        <v>27</v>
      </c>
      <c r="F48" s="25">
        <v>9.2</v>
      </c>
      <c r="G48" s="21" t="str">
        <f>IF(F48&gt;'[1]разряды'!$H$14,'[1]разряды'!$I$13,IF(F48&gt;'[1]разряды'!$G$14,'[1]разряды'!$H$13,IF(F48&gt;'[1]разряды'!$F$14,'[1]разряды'!$G$13,IF(F48&gt;'[1]разряды'!$E$14,'[1]разряды'!$F$13,IF(F48&gt;'[1]разряды'!$D$14,'[1]разряды'!$E$13,IF(F48&gt;'[1]разряды'!$C$14,'[1]разряды'!$D$13,IF(F48&gt;'[1]разряды'!$B$14,'[1]разряды'!$C$13,'[1]разряды'!$B$13)))))))</f>
        <v>1 юн.</v>
      </c>
      <c r="H48" s="26">
        <f>VLOOKUP(F48,'[1]таблица девушки'!$A$2:$B$151,2,FALSE)</f>
        <v>50</v>
      </c>
      <c r="I48" s="22"/>
      <c r="J48" s="22">
        <v>115</v>
      </c>
      <c r="K48" s="21" t="str">
        <f>IF(J48&lt;'[1]разряды'!$H$17,'[1]разряды'!$I$13,IF(J48&lt;'[1]разряды'!$G$17,'[1]разряды'!$H$13,IF(J48&lt;'[1]разряды'!$F$17,'[1]разряды'!$G$13,IF(J48&lt;'[1]разряды'!$E$17,'[1]разряды'!$F$13,IF(J48&lt;'[1]разряды'!$D$17,'[1]разряды'!$E$13,IF(J48&lt;'[1]разряды'!$C$17,'[1]разряды'!$D$13,IF(J48&lt;'[1]разряды'!$B$17,'[1]разряды'!$C$13,'[1]разряды'!$B$13)))))))</f>
        <v>3 юн.</v>
      </c>
      <c r="L48" s="22">
        <f>VLOOKUP(J48,'[1]таблица девушки'!$G$2:$H$101,2,TRUE)</f>
        <v>33</v>
      </c>
      <c r="M48" s="22"/>
      <c r="N48" s="26">
        <f>L48+H48</f>
        <v>83</v>
      </c>
      <c r="O48" s="22" t="s">
        <v>274</v>
      </c>
      <c r="P48" s="21" t="s">
        <v>22</v>
      </c>
      <c r="Q48" s="22">
        <v>46</v>
      </c>
      <c r="R48" s="26">
        <f t="shared" si="2"/>
        <v>129</v>
      </c>
    </row>
    <row r="49" spans="1:18" ht="15.75">
      <c r="A49" s="22">
        <v>39</v>
      </c>
      <c r="B49" s="24" t="s">
        <v>145</v>
      </c>
      <c r="C49" s="22"/>
      <c r="D49" s="22" t="s">
        <v>37</v>
      </c>
      <c r="E49" s="76" t="s">
        <v>38</v>
      </c>
      <c r="F49" s="25">
        <v>9.1</v>
      </c>
      <c r="G49" s="21" t="str">
        <f>IF(F49&gt;'[1]разряды'!$H$14,'[1]разряды'!$I$13,IF(F49&gt;'[1]разряды'!$G$14,'[1]разряды'!$H$13,IF(F49&gt;'[1]разряды'!$F$14,'[1]разряды'!$G$13,IF(F49&gt;'[1]разряды'!$E$14,'[1]разряды'!$F$13,IF(F49&gt;'[1]разряды'!$D$14,'[1]разряды'!$E$13,IF(F49&gt;'[1]разряды'!$C$14,'[1]разряды'!$D$13,IF(F49&gt;'[1]разряды'!$B$14,'[1]разряды'!$C$13,'[1]разряды'!$B$13)))))))</f>
        <v>1 юн.</v>
      </c>
      <c r="H49" s="26">
        <f>VLOOKUP(F49,'[1]таблица девушки'!$A$2:$B$151,2,FALSE)</f>
        <v>52</v>
      </c>
      <c r="I49" s="22">
        <v>340</v>
      </c>
      <c r="J49" s="22"/>
      <c r="K49" s="21" t="str">
        <f>IF(I49&lt;'[1]разряды'!$H$15,'[1]разряды'!$I$13,IF(I49&lt;'[1]разряды'!$G$15,'[1]разряды'!$H$13,IF(I49&lt;'[1]разряды'!$F$15,'[1]разряды'!$G$13,IF(I49&lt;'[1]разряды'!$E$15,'[1]разряды'!$F$13,IF(I49&lt;'[1]разряды'!$D$15,'[1]разряды'!$E$13,IF(I49&lt;'[1]разряды'!$C$15,'[1]разряды'!$D$13,IF(I49&lt;'[1]разряды'!$B$15,'[1]разряды'!$C$13,'[1]разряды'!$B$13)))))))</f>
        <v>б/р</v>
      </c>
      <c r="L49" s="22"/>
      <c r="M49" s="22">
        <f>VLOOKUP(I49,'[1]таблица девушки'!$J$2:$K$151,2,TRUE)</f>
        <v>23</v>
      </c>
      <c r="N49" s="26">
        <f>M49+H49</f>
        <v>75</v>
      </c>
      <c r="O49" s="22" t="s">
        <v>297</v>
      </c>
      <c r="P49" s="21" t="s">
        <v>22</v>
      </c>
      <c r="Q49" s="22">
        <v>51</v>
      </c>
      <c r="R49" s="26">
        <f t="shared" si="2"/>
        <v>126</v>
      </c>
    </row>
    <row r="50" spans="1:18" ht="15.75">
      <c r="A50" s="22">
        <v>40</v>
      </c>
      <c r="B50" s="23" t="s">
        <v>35</v>
      </c>
      <c r="C50" s="22">
        <v>2003</v>
      </c>
      <c r="D50" s="22" t="s">
        <v>98</v>
      </c>
      <c r="E50" s="76" t="s">
        <v>29</v>
      </c>
      <c r="F50" s="25">
        <v>9.1</v>
      </c>
      <c r="G50" s="21" t="str">
        <f>IF(F50&gt;'[1]разряды'!$H$14,'[1]разряды'!$I$13,IF(F50&gt;'[1]разряды'!$G$14,'[1]разряды'!$H$13,IF(F50&gt;'[1]разряды'!$F$14,'[1]разряды'!$G$13,IF(F50&gt;'[1]разряды'!$E$14,'[1]разряды'!$F$13,IF(F50&gt;'[1]разряды'!$D$14,'[1]разряды'!$E$13,IF(F50&gt;'[1]разряды'!$C$14,'[1]разряды'!$D$13,IF(F50&gt;'[1]разряды'!$B$14,'[1]разряды'!$C$13,'[1]разряды'!$B$13)))))))</f>
        <v>1 юн.</v>
      </c>
      <c r="H50" s="26">
        <f>VLOOKUP(F50,'[1]таблица девушки'!$A$2:$B$151,2,FALSE)</f>
        <v>52</v>
      </c>
      <c r="I50" s="22">
        <v>358</v>
      </c>
      <c r="J50" s="22"/>
      <c r="K50" s="21" t="str">
        <f>IF(I50&lt;'[1]разряды'!$H$15,'[1]разряды'!$I$13,IF(I50&lt;'[1]разряды'!$G$15,'[1]разряды'!$H$13,IF(I50&lt;'[1]разряды'!$F$15,'[1]разряды'!$G$13,IF(I50&lt;'[1]разряды'!$E$15,'[1]разряды'!$F$13,IF(I50&lt;'[1]разряды'!$D$15,'[1]разряды'!$E$13,IF(I50&lt;'[1]разряды'!$C$15,'[1]разряды'!$D$13,IF(I50&lt;'[1]разряды'!$B$15,'[1]разряды'!$C$13,'[1]разряды'!$B$13)))))))</f>
        <v>б/р</v>
      </c>
      <c r="L50" s="22"/>
      <c r="M50" s="22">
        <f>VLOOKUP(I50,'[1]таблица девушки'!$J$2:$K$151,2,TRUE)</f>
        <v>27</v>
      </c>
      <c r="N50" s="22">
        <f>M50+H50</f>
        <v>79</v>
      </c>
      <c r="O50" s="22" t="s">
        <v>283</v>
      </c>
      <c r="P50" s="21" t="s">
        <v>22</v>
      </c>
      <c r="Q50" s="22">
        <v>45</v>
      </c>
      <c r="R50" s="26">
        <f t="shared" si="2"/>
        <v>124</v>
      </c>
    </row>
    <row r="51" spans="1:18" ht="15.75">
      <c r="A51" s="22">
        <v>41</v>
      </c>
      <c r="B51" s="75" t="s">
        <v>133</v>
      </c>
      <c r="C51" s="33">
        <v>2003</v>
      </c>
      <c r="D51" s="33" t="s">
        <v>96</v>
      </c>
      <c r="E51" s="20"/>
      <c r="F51" s="25">
        <v>9.2</v>
      </c>
      <c r="G51" s="21" t="str">
        <f>IF(F51&gt;'[1]разряды'!$H$14,'[1]разряды'!$I$13,IF(F51&gt;'[1]разряды'!$G$14,'[1]разряды'!$H$13,IF(F51&gt;'[1]разряды'!$F$14,'[1]разряды'!$G$13,IF(F51&gt;'[1]разряды'!$E$14,'[1]разряды'!$F$13,IF(F51&gt;'[1]разряды'!$D$14,'[1]разряды'!$E$13,IF(F51&gt;'[1]разряды'!$C$14,'[1]разряды'!$D$13,IF(F51&gt;'[1]разряды'!$B$14,'[1]разряды'!$C$13,'[1]разряды'!$B$13)))))))</f>
        <v>1 юн.</v>
      </c>
      <c r="H51" s="26">
        <f>VLOOKUP(F51,'[1]таблица девушки'!$A$2:$B$151,2,FALSE)</f>
        <v>50</v>
      </c>
      <c r="I51" s="22"/>
      <c r="J51" s="22">
        <v>115</v>
      </c>
      <c r="K51" s="21" t="str">
        <f>IF(J51&lt;'[1]разряды'!$H$17,'[1]разряды'!$I$13,IF(J51&lt;'[1]разряды'!$G$17,'[1]разряды'!$H$13,IF(J51&lt;'[1]разряды'!$F$17,'[1]разряды'!$G$13,IF(J51&lt;'[1]разряды'!$E$17,'[1]разряды'!$F$13,IF(J51&lt;'[1]разряды'!$D$17,'[1]разряды'!$E$13,IF(J51&lt;'[1]разряды'!$C$17,'[1]разряды'!$D$13,IF(J51&lt;'[1]разряды'!$B$17,'[1]разряды'!$C$13,'[1]разряды'!$B$13)))))))</f>
        <v>3 юн.</v>
      </c>
      <c r="L51" s="22">
        <f>VLOOKUP(J51,'[1]таблица девушки'!$G$2:$H$101,2,TRUE)</f>
        <v>33</v>
      </c>
      <c r="M51" s="22"/>
      <c r="N51" s="26">
        <f>L51+H51</f>
        <v>83</v>
      </c>
      <c r="O51" s="22" t="s">
        <v>277</v>
      </c>
      <c r="P51" s="21" t="s">
        <v>22</v>
      </c>
      <c r="Q51" s="22">
        <v>40</v>
      </c>
      <c r="R51" s="26">
        <f t="shared" si="2"/>
        <v>123</v>
      </c>
    </row>
    <row r="52" spans="1:18" ht="15.75">
      <c r="A52" s="22">
        <v>42</v>
      </c>
      <c r="B52" s="75" t="s">
        <v>119</v>
      </c>
      <c r="C52" s="33">
        <v>2004</v>
      </c>
      <c r="D52" s="42" t="s">
        <v>101</v>
      </c>
      <c r="E52" s="148"/>
      <c r="F52" s="25">
        <v>9</v>
      </c>
      <c r="G52" s="21" t="str">
        <f>IF(F52&gt;'[1]разряды'!$H$14,'[1]разряды'!$I$13,IF(F52&gt;'[1]разряды'!$G$14,'[1]разряды'!$H$13,IF(F52&gt;'[1]разряды'!$F$14,'[1]разряды'!$G$13,IF(F52&gt;'[1]разряды'!$E$14,'[1]разряды'!$F$13,IF(F52&gt;'[1]разряды'!$D$14,'[1]разряды'!$E$13,IF(F52&gt;'[1]разряды'!$C$14,'[1]разряды'!$D$13,IF(F52&gt;'[1]разряды'!$B$14,'[1]разряды'!$C$13,'[1]разряды'!$B$13)))))))</f>
        <v>1 юн.</v>
      </c>
      <c r="H52" s="26">
        <f>VLOOKUP(F52,'[1]таблица девушки'!$A$2:$B$151,2,FALSE)</f>
        <v>54</v>
      </c>
      <c r="I52" s="22"/>
      <c r="J52" s="22">
        <v>110</v>
      </c>
      <c r="K52" s="21" t="str">
        <f>IF(J52&lt;'[1]разряды'!$H$17,'[1]разряды'!$I$13,IF(J52&lt;'[1]разряды'!$G$17,'[1]разряды'!$H$13,IF(J52&lt;'[1]разряды'!$F$17,'[1]разряды'!$G$13,IF(J52&lt;'[1]разряды'!$E$17,'[1]разряды'!$F$13,IF(J52&lt;'[1]разряды'!$D$17,'[1]разряды'!$E$13,IF(J52&lt;'[1]разряды'!$C$17,'[1]разряды'!$D$13,IF(J52&lt;'[1]разряды'!$B$17,'[1]разряды'!$C$13,'[1]разряды'!$B$13)))))))</f>
        <v>3 юн.</v>
      </c>
      <c r="L52" s="22">
        <f>VLOOKUP(J52,'[1]таблица девушки'!$G$2:$H$101,2,TRUE)</f>
        <v>27</v>
      </c>
      <c r="M52" s="22"/>
      <c r="N52" s="26">
        <f>L52+H52</f>
        <v>81</v>
      </c>
      <c r="O52" s="22" t="s">
        <v>285</v>
      </c>
      <c r="P52" s="21" t="s">
        <v>22</v>
      </c>
      <c r="Q52" s="22">
        <f>VLOOKUP(O52,'[1]таблица девушки'!$D$2:$E$151,2,TRUE)</f>
        <v>39</v>
      </c>
      <c r="R52" s="26">
        <f t="shared" si="2"/>
        <v>120</v>
      </c>
    </row>
    <row r="53" spans="1:18" ht="15.75">
      <c r="A53" s="22">
        <v>43</v>
      </c>
      <c r="B53" s="23" t="s">
        <v>138</v>
      </c>
      <c r="C53" s="33">
        <v>2003</v>
      </c>
      <c r="D53" s="33" t="s">
        <v>25</v>
      </c>
      <c r="E53" s="65" t="s">
        <v>49</v>
      </c>
      <c r="F53" s="25">
        <v>9.4</v>
      </c>
      <c r="G53" s="21" t="str">
        <f>IF(F53&gt;'[1]разряды'!$H$14,'[1]разряды'!$I$13,IF(F53&gt;'[1]разряды'!$G$14,'[1]разряды'!$H$13,IF(F53&gt;'[1]разряды'!$F$14,'[1]разряды'!$G$13,IF(F53&gt;'[1]разряды'!$E$14,'[1]разряды'!$F$13,IF(F53&gt;'[1]разряды'!$D$14,'[1]разряды'!$E$13,IF(F53&gt;'[1]разряды'!$C$14,'[1]разряды'!$D$13,IF(F53&gt;'[1]разряды'!$B$14,'[1]разряды'!$C$13,'[1]разряды'!$B$13)))))))</f>
        <v>1 юн.</v>
      </c>
      <c r="H53" s="26">
        <f>VLOOKUP(F53,'[1]таблица девушки'!$A$2:$B$151,2,FALSE)</f>
        <v>46</v>
      </c>
      <c r="I53" s="22">
        <v>360</v>
      </c>
      <c r="J53" s="22"/>
      <c r="K53" s="21" t="str">
        <f>IF(I53&lt;'[1]разряды'!$H$15,'[1]разряды'!$I$13,IF(I53&lt;'[1]разряды'!$G$15,'[1]разряды'!$H$13,IF(I53&lt;'[1]разряды'!$F$15,'[1]разряды'!$G$13,IF(I53&lt;'[1]разряды'!$E$15,'[1]разряды'!$F$13,IF(I53&lt;'[1]разряды'!$D$15,'[1]разряды'!$E$13,IF(I53&lt;'[1]разряды'!$C$15,'[1]разряды'!$D$13,IF(I53&lt;'[1]разряды'!$B$15,'[1]разряды'!$C$13,'[1]разряды'!$B$13)))))))</f>
        <v>3 юн.</v>
      </c>
      <c r="L53" s="22"/>
      <c r="M53" s="22">
        <f>VLOOKUP(I53,'[1]таблица девушки'!$J$2:$K$151,2,TRUE)</f>
        <v>28</v>
      </c>
      <c r="N53" s="22">
        <f>M53+H53</f>
        <v>74</v>
      </c>
      <c r="O53" s="22" t="s">
        <v>275</v>
      </c>
      <c r="P53" s="21" t="s">
        <v>22</v>
      </c>
      <c r="Q53" s="22">
        <v>45</v>
      </c>
      <c r="R53" s="26">
        <f t="shared" si="2"/>
        <v>119</v>
      </c>
    </row>
    <row r="54" spans="1:18" ht="15.75">
      <c r="A54" s="22">
        <v>44</v>
      </c>
      <c r="B54" s="75" t="s">
        <v>54</v>
      </c>
      <c r="C54" s="22">
        <v>2003</v>
      </c>
      <c r="D54" s="22" t="s">
        <v>96</v>
      </c>
      <c r="E54" s="76"/>
      <c r="F54" s="25">
        <v>9.5</v>
      </c>
      <c r="G54" s="21" t="str">
        <f>IF(F54&gt;'[1]разряды'!$H$14,'[1]разряды'!$I$13,IF(F54&gt;'[1]разряды'!$G$14,'[1]разряды'!$H$13,IF(F54&gt;'[1]разряды'!$F$14,'[1]разряды'!$G$13,IF(F54&gt;'[1]разряды'!$E$14,'[1]разряды'!$F$13,IF(F54&gt;'[1]разряды'!$D$14,'[1]разряды'!$E$13,IF(F54&gt;'[1]разряды'!$C$14,'[1]разряды'!$D$13,IF(F54&gt;'[1]разряды'!$B$14,'[1]разряды'!$C$13,'[1]разряды'!$B$13)))))))</f>
        <v>2 юн.</v>
      </c>
      <c r="H54" s="26">
        <f>VLOOKUP(F54,'[1]таблица девушки'!$A$2:$B$151,2,FALSE)</f>
        <v>44</v>
      </c>
      <c r="I54" s="22"/>
      <c r="J54" s="22">
        <v>115</v>
      </c>
      <c r="K54" s="21" t="str">
        <f>IF(J54&lt;'[1]разряды'!$H$17,'[1]разряды'!$I$13,IF(J54&lt;'[1]разряды'!$G$17,'[1]разряды'!$H$13,IF(J54&lt;'[1]разряды'!$F$17,'[1]разряды'!$G$13,IF(J54&lt;'[1]разряды'!$E$17,'[1]разряды'!$F$13,IF(J54&lt;'[1]разряды'!$D$17,'[1]разряды'!$E$13,IF(J54&lt;'[1]разряды'!$C$17,'[1]разряды'!$D$13,IF(J54&lt;'[1]разряды'!$B$17,'[1]разряды'!$C$13,'[1]разряды'!$B$13)))))))</f>
        <v>3 юн.</v>
      </c>
      <c r="L54" s="22">
        <f>VLOOKUP(J54,'[1]таблица девушки'!$G$2:$H$101,2,TRUE)</f>
        <v>33</v>
      </c>
      <c r="M54" s="22"/>
      <c r="N54" s="26">
        <f>L54+H54</f>
        <v>77</v>
      </c>
      <c r="O54" s="22" t="s">
        <v>284</v>
      </c>
      <c r="P54" s="21" t="s">
        <v>22</v>
      </c>
      <c r="Q54" s="22">
        <v>41</v>
      </c>
      <c r="R54" s="26">
        <f t="shared" si="2"/>
        <v>118</v>
      </c>
    </row>
    <row r="55" spans="1:18" ht="15.75">
      <c r="A55" s="22">
        <v>45</v>
      </c>
      <c r="B55" s="23" t="s">
        <v>137</v>
      </c>
      <c r="C55" s="22">
        <v>2002</v>
      </c>
      <c r="D55" s="22" t="s">
        <v>124</v>
      </c>
      <c r="E55" s="24" t="s">
        <v>125</v>
      </c>
      <c r="F55" s="25">
        <v>9.4</v>
      </c>
      <c r="G55" s="21" t="str">
        <f>IF(F55&gt;'[1]разряды'!$H$14,'[1]разряды'!$I$13,IF(F55&gt;'[1]разряды'!$G$14,'[1]разряды'!$H$13,IF(F55&gt;'[1]разряды'!$F$14,'[1]разряды'!$G$13,IF(F55&gt;'[1]разряды'!$E$14,'[1]разряды'!$F$13,IF(F55&gt;'[1]разряды'!$D$14,'[1]разряды'!$E$13,IF(F55&gt;'[1]разряды'!$C$14,'[1]разряды'!$D$13,IF(F55&gt;'[1]разряды'!$B$14,'[1]разряды'!$C$13,'[1]разряды'!$B$13)))))))</f>
        <v>1 юн.</v>
      </c>
      <c r="H55" s="26">
        <f>VLOOKUP(F55,'[1]таблица девушки'!$A$2:$B$151,2,FALSE)</f>
        <v>46</v>
      </c>
      <c r="I55" s="22">
        <v>335</v>
      </c>
      <c r="J55" s="22"/>
      <c r="K55" s="21" t="str">
        <f>IF(I55&lt;'[1]разряды'!$H$15,'[1]разряды'!$I$13,IF(I55&lt;'[1]разряды'!$G$15,'[1]разряды'!$H$13,IF(I55&lt;'[1]разряды'!$F$15,'[1]разряды'!$G$13,IF(I55&lt;'[1]разряды'!$E$15,'[1]разряды'!$F$13,IF(I55&lt;'[1]разряды'!$D$15,'[1]разряды'!$E$13,IF(I55&lt;'[1]разряды'!$C$15,'[1]разряды'!$D$13,IF(I55&lt;'[1]разряды'!$B$15,'[1]разряды'!$C$13,'[1]разряды'!$B$13)))))))</f>
        <v>б/р</v>
      </c>
      <c r="L55" s="22"/>
      <c r="M55" s="22">
        <f>VLOOKUP(I55,'[1]таблица девушки'!$J$2:$K$151,2,TRUE)</f>
        <v>21</v>
      </c>
      <c r="N55" s="22">
        <f>M55+H55</f>
        <v>67</v>
      </c>
      <c r="O55" s="22" t="s">
        <v>283</v>
      </c>
      <c r="P55" s="21" t="s">
        <v>22</v>
      </c>
      <c r="Q55" s="22">
        <v>45</v>
      </c>
      <c r="R55" s="26">
        <f t="shared" si="2"/>
        <v>112</v>
      </c>
    </row>
    <row r="56" spans="1:18" ht="15.75">
      <c r="A56" s="22">
        <v>46</v>
      </c>
      <c r="B56" s="24" t="s">
        <v>118</v>
      </c>
      <c r="C56" s="33">
        <v>2003</v>
      </c>
      <c r="D56" s="33" t="s">
        <v>26</v>
      </c>
      <c r="E56" s="33" t="s">
        <v>27</v>
      </c>
      <c r="F56" s="25">
        <v>9.5</v>
      </c>
      <c r="G56" s="21" t="str">
        <f>IF(F56&gt;'[1]разряды'!$H$14,'[1]разряды'!$I$13,IF(F56&gt;'[1]разряды'!$G$14,'[1]разряды'!$H$13,IF(F56&gt;'[1]разряды'!$F$14,'[1]разряды'!$G$13,IF(F56&gt;'[1]разряды'!$E$14,'[1]разряды'!$F$13,IF(F56&gt;'[1]разряды'!$D$14,'[1]разряды'!$E$13,IF(F56&gt;'[1]разряды'!$C$14,'[1]разряды'!$D$13,IF(F56&gt;'[1]разряды'!$B$14,'[1]разряды'!$C$13,'[1]разряды'!$B$13)))))))</f>
        <v>2 юн.</v>
      </c>
      <c r="H56" s="26">
        <f>VLOOKUP(F56,'[1]таблица девушки'!$A$2:$B$151,2,FALSE)</f>
        <v>44</v>
      </c>
      <c r="I56" s="22">
        <v>364</v>
      </c>
      <c r="J56" s="22"/>
      <c r="K56" s="21" t="str">
        <f>IF(I56&lt;'[1]разряды'!$H$15,'[1]разряды'!$I$13,IF(I56&lt;'[1]разряды'!$G$15,'[1]разряды'!$H$13,IF(I56&lt;'[1]разряды'!$F$15,'[1]разряды'!$G$13,IF(I56&lt;'[1]разряды'!$E$15,'[1]разряды'!$F$13,IF(I56&lt;'[1]разряды'!$D$15,'[1]разряды'!$E$13,IF(I56&lt;'[1]разряды'!$C$15,'[1]разряды'!$D$13,IF(I56&lt;'[1]разряды'!$B$15,'[1]разряды'!$C$13,'[1]разряды'!$B$13)))))))</f>
        <v>3 юн.</v>
      </c>
      <c r="L56" s="22"/>
      <c r="M56" s="22">
        <f>VLOOKUP(I56,'[1]таблица девушки'!$J$2:$K$151,2,TRUE)</f>
        <v>29</v>
      </c>
      <c r="N56" s="22">
        <f>M56+H56</f>
        <v>73</v>
      </c>
      <c r="O56" s="22" t="s">
        <v>285</v>
      </c>
      <c r="P56" s="21" t="s">
        <v>22</v>
      </c>
      <c r="Q56" s="22">
        <f>VLOOKUP(O56,'[1]таблица девушки'!$D$2:$E$151,2,TRUE)</f>
        <v>39</v>
      </c>
      <c r="R56" s="26">
        <f t="shared" si="2"/>
        <v>112</v>
      </c>
    </row>
    <row r="57" spans="1:18" ht="15.75">
      <c r="A57" s="22">
        <v>47</v>
      </c>
      <c r="B57" s="23" t="s">
        <v>122</v>
      </c>
      <c r="C57" s="33"/>
      <c r="D57" s="33" t="s">
        <v>37</v>
      </c>
      <c r="E57" s="22" t="s">
        <v>38</v>
      </c>
      <c r="F57" s="25">
        <v>9.8</v>
      </c>
      <c r="G57" s="21" t="str">
        <f>IF(F57&gt;'[1]разряды'!$H$14,'[1]разряды'!$I$13,IF(F57&gt;'[1]разряды'!$G$14,'[1]разряды'!$H$13,IF(F57&gt;'[1]разряды'!$F$14,'[1]разряды'!$G$13,IF(F57&gt;'[1]разряды'!$E$14,'[1]разряды'!$F$13,IF(F57&gt;'[1]разряды'!$D$14,'[1]разряды'!$E$13,IF(F57&gt;'[1]разряды'!$C$14,'[1]разряды'!$D$13,IF(F57&gt;'[1]разряды'!$B$14,'[1]разряды'!$C$13,'[1]разряды'!$B$13)))))))</f>
        <v>2 юн.</v>
      </c>
      <c r="H57" s="26">
        <f>VLOOKUP(F57,'[1]таблица девушки'!$A$2:$B$151,2,FALSE)</f>
        <v>38</v>
      </c>
      <c r="I57" s="22">
        <v>368</v>
      </c>
      <c r="J57" s="22"/>
      <c r="K57" s="21" t="str">
        <f>IF(I57&lt;'[1]разряды'!$H$15,'[1]разряды'!$I$13,IF(I57&lt;'[1]разряды'!$G$15,'[1]разряды'!$H$13,IF(I57&lt;'[1]разряды'!$F$15,'[1]разряды'!$G$13,IF(I57&lt;'[1]разряды'!$E$15,'[1]разряды'!$F$13,IF(I57&lt;'[1]разряды'!$D$15,'[1]разряды'!$E$13,IF(I57&lt;'[1]разряды'!$C$15,'[1]разряды'!$D$13,IF(I57&lt;'[1]разряды'!$B$15,'[1]разряды'!$C$13,'[1]разряды'!$B$13)))))))</f>
        <v>3 юн.</v>
      </c>
      <c r="L57" s="22"/>
      <c r="M57" s="22">
        <f>VLOOKUP(I57,'[1]таблица девушки'!$J$2:$K$151,2,TRUE)</f>
        <v>30</v>
      </c>
      <c r="N57" s="22">
        <f>M57+H57</f>
        <v>68</v>
      </c>
      <c r="O57" s="22" t="s">
        <v>289</v>
      </c>
      <c r="P57" s="21" t="s">
        <v>22</v>
      </c>
      <c r="Q57" s="22">
        <v>34</v>
      </c>
      <c r="R57" s="26">
        <f t="shared" si="2"/>
        <v>102</v>
      </c>
    </row>
    <row r="58" spans="1:18" ht="15.75">
      <c r="A58" s="22">
        <v>48</v>
      </c>
      <c r="B58" s="23" t="s">
        <v>58</v>
      </c>
      <c r="C58" s="22">
        <v>2003</v>
      </c>
      <c r="D58" s="22" t="s">
        <v>98</v>
      </c>
      <c r="E58" s="27"/>
      <c r="F58" s="25">
        <v>10.2</v>
      </c>
      <c r="G58" s="21" t="str">
        <f>IF(F58&gt;'[1]разряды'!$H$14,'[1]разряды'!$I$13,IF(F58&gt;'[1]разряды'!$G$14,'[1]разряды'!$H$13,IF(F58&gt;'[1]разряды'!$F$14,'[1]разряды'!$G$13,IF(F58&gt;'[1]разряды'!$E$14,'[1]разряды'!$F$13,IF(F58&gt;'[1]разряды'!$D$14,'[1]разряды'!$E$13,IF(F58&gt;'[1]разряды'!$C$14,'[1]разряды'!$D$13,IF(F58&gt;'[1]разряды'!$B$14,'[1]разряды'!$C$13,'[1]разряды'!$B$13)))))))</f>
        <v>3 юн.</v>
      </c>
      <c r="H58" s="26">
        <f>VLOOKUP(F58,'[1]таблица девушки'!$A$2:$B$151,2,FALSE)</f>
        <v>32</v>
      </c>
      <c r="I58" s="22">
        <v>358</v>
      </c>
      <c r="J58" s="22"/>
      <c r="K58" s="21" t="str">
        <f>IF(I58&lt;'[1]разряды'!$H$15,'[1]разряды'!$I$13,IF(I58&lt;'[1]разряды'!$G$15,'[1]разряды'!$H$13,IF(I58&lt;'[1]разряды'!$F$15,'[1]разряды'!$G$13,IF(I58&lt;'[1]разряды'!$E$15,'[1]разряды'!$F$13,IF(I58&lt;'[1]разряды'!$D$15,'[1]разряды'!$E$13,IF(I58&lt;'[1]разряды'!$C$15,'[1]разряды'!$D$13,IF(I58&lt;'[1]разряды'!$B$15,'[1]разряды'!$C$13,'[1]разряды'!$B$13)))))))</f>
        <v>б/р</v>
      </c>
      <c r="L58" s="22"/>
      <c r="M58" s="22">
        <f>VLOOKUP(I58,'[1]таблица девушки'!$J$2:$K$151,2,TRUE)</f>
        <v>27</v>
      </c>
      <c r="N58" s="26">
        <f>M58+H58</f>
        <v>59</v>
      </c>
      <c r="O58" s="22" t="s">
        <v>288</v>
      </c>
      <c r="P58" s="21" t="s">
        <v>22</v>
      </c>
      <c r="Q58" s="22">
        <f>VLOOKUP(O58,'[1]таблица девушки'!$D$2:$E$151,2,TRUE)</f>
        <v>43</v>
      </c>
      <c r="R58" s="26">
        <f t="shared" si="2"/>
        <v>102</v>
      </c>
    </row>
    <row r="59" spans="1:18" ht="15.75">
      <c r="A59" s="22">
        <v>49</v>
      </c>
      <c r="B59" s="27" t="s">
        <v>126</v>
      </c>
      <c r="C59" s="33">
        <v>2004</v>
      </c>
      <c r="D59" s="33" t="s">
        <v>104</v>
      </c>
      <c r="E59" s="33" t="s">
        <v>45</v>
      </c>
      <c r="F59" s="25">
        <v>8.9</v>
      </c>
      <c r="G59" s="21" t="str">
        <f>IF(F59&gt;'[1]разряды'!$H$14,'[1]разряды'!$I$13,IF(F59&gt;'[1]разряды'!$G$14,'[1]разряды'!$H$13,IF(F59&gt;'[1]разряды'!$F$14,'[1]разряды'!$G$13,IF(F59&gt;'[1]разряды'!$E$14,'[1]разряды'!$F$13,IF(F59&gt;'[1]разряды'!$D$14,'[1]разряды'!$E$13,IF(F59&gt;'[1]разряды'!$C$14,'[1]разряды'!$D$13,IF(F59&gt;'[1]разряды'!$B$14,'[1]разряды'!$C$13,'[1]разряды'!$B$13)))))))</f>
        <v>III</v>
      </c>
      <c r="H59" s="26">
        <f>VLOOKUP(F59,'[1]таблица девушки'!$A$2:$B$151,2,FALSE)</f>
        <v>56</v>
      </c>
      <c r="I59" s="22">
        <v>0</v>
      </c>
      <c r="J59" s="22"/>
      <c r="K59" s="21" t="str">
        <f>IF(I59&lt;'[1]разряды'!$H$15,'[1]разряды'!$I$13,IF(I59&lt;'[1]разряды'!$G$15,'[1]разряды'!$H$13,IF(I59&lt;'[1]разряды'!$F$15,'[1]разряды'!$G$13,IF(I59&lt;'[1]разряды'!$E$15,'[1]разряды'!$F$13,IF(I59&lt;'[1]разряды'!$D$15,'[1]разряды'!$E$13,IF(I59&lt;'[1]разряды'!$C$15,'[1]разряды'!$D$13,IF(I59&lt;'[1]разряды'!$B$15,'[1]разряды'!$C$13,'[1]разряды'!$B$13)))))))</f>
        <v>б/р</v>
      </c>
      <c r="L59" s="22"/>
      <c r="M59" s="22">
        <v>0</v>
      </c>
      <c r="N59" s="22">
        <f>M59+H59</f>
        <v>56</v>
      </c>
      <c r="O59" s="22" t="s">
        <v>304</v>
      </c>
      <c r="P59" s="21" t="s">
        <v>22</v>
      </c>
      <c r="Q59" s="22">
        <v>45</v>
      </c>
      <c r="R59" s="26">
        <f t="shared" si="2"/>
        <v>101</v>
      </c>
    </row>
    <row r="60" spans="1:18" ht="15.75">
      <c r="A60" s="22">
        <v>50</v>
      </c>
      <c r="B60" s="75" t="s">
        <v>136</v>
      </c>
      <c r="C60" s="33">
        <v>2002</v>
      </c>
      <c r="D60" s="42" t="s">
        <v>101</v>
      </c>
      <c r="E60" s="22"/>
      <c r="F60" s="25">
        <v>10.2</v>
      </c>
      <c r="G60" s="21" t="str">
        <f>IF(F60&gt;'[1]разряды'!$H$14,'[1]разряды'!$I$13,IF(F60&gt;'[1]разряды'!$G$14,'[1]разряды'!$H$13,IF(F60&gt;'[1]разряды'!$F$14,'[1]разряды'!$G$13,IF(F60&gt;'[1]разряды'!$E$14,'[1]разряды'!$F$13,IF(F60&gt;'[1]разряды'!$D$14,'[1]разряды'!$E$13,IF(F60&gt;'[1]разряды'!$C$14,'[1]разряды'!$D$13,IF(F60&gt;'[1]разряды'!$B$14,'[1]разряды'!$C$13,'[1]разряды'!$B$13)))))))</f>
        <v>3 юн.</v>
      </c>
      <c r="H60" s="26">
        <f>VLOOKUP(F60,'[1]таблица девушки'!$A$2:$B$151,2,FALSE)</f>
        <v>32</v>
      </c>
      <c r="I60" s="22"/>
      <c r="J60" s="22">
        <v>115</v>
      </c>
      <c r="K60" s="21" t="str">
        <f>IF(J60&lt;'[1]разряды'!$H$17,'[1]разряды'!$I$13,IF(J60&lt;'[1]разряды'!$G$17,'[1]разряды'!$H$13,IF(J60&lt;'[1]разряды'!$F$17,'[1]разряды'!$G$13,IF(J60&lt;'[1]разряды'!$E$17,'[1]разряды'!$F$13,IF(J60&lt;'[1]разряды'!$D$17,'[1]разряды'!$E$13,IF(J60&lt;'[1]разряды'!$C$17,'[1]разряды'!$D$13,IF(J60&lt;'[1]разряды'!$B$17,'[1]разряды'!$C$13,'[1]разряды'!$B$13)))))))</f>
        <v>3 юн.</v>
      </c>
      <c r="L60" s="22">
        <f>VLOOKUP(J60,'[1]таблица девушки'!$G$2:$H$101,2,TRUE)</f>
        <v>33</v>
      </c>
      <c r="M60" s="22"/>
      <c r="N60" s="26">
        <f>L60+H60</f>
        <v>65</v>
      </c>
      <c r="O60" s="22" t="s">
        <v>286</v>
      </c>
      <c r="P60" s="21" t="s">
        <v>22</v>
      </c>
      <c r="Q60" s="22">
        <v>27</v>
      </c>
      <c r="R60" s="26">
        <f t="shared" si="2"/>
        <v>92</v>
      </c>
    </row>
    <row r="61" spans="1:18" ht="15.75">
      <c r="A61" s="22">
        <v>51</v>
      </c>
      <c r="B61" s="27" t="s">
        <v>141</v>
      </c>
      <c r="C61" s="22">
        <v>2002</v>
      </c>
      <c r="D61" s="22" t="s">
        <v>26</v>
      </c>
      <c r="E61" s="24" t="s">
        <v>27</v>
      </c>
      <c r="F61" s="25">
        <v>9.6</v>
      </c>
      <c r="G61" s="21" t="str">
        <f>IF(F61&gt;'[1]разряды'!$H$14,'[1]разряды'!$I$13,IF(F61&gt;'[1]разряды'!$G$14,'[1]разряды'!$H$13,IF(F61&gt;'[1]разряды'!$F$14,'[1]разряды'!$G$13,IF(F61&gt;'[1]разряды'!$E$14,'[1]разряды'!$F$13,IF(F61&gt;'[1]разряды'!$D$14,'[1]разряды'!$E$13,IF(F61&gt;'[1]разряды'!$C$14,'[1]разряды'!$D$13,IF(F61&gt;'[1]разряды'!$B$14,'[1]разряды'!$C$13,'[1]разряды'!$B$13)))))))</f>
        <v>2 юн.</v>
      </c>
      <c r="H61" s="26">
        <f>VLOOKUP(F61,'[1]таблица девушки'!$A$2:$B$151,2,FALSE)</f>
        <v>42</v>
      </c>
      <c r="I61" s="22">
        <v>364</v>
      </c>
      <c r="J61" s="22"/>
      <c r="K61" s="21" t="str">
        <f>IF(I61&lt;'[1]разряды'!$H$15,'[1]разряды'!$I$13,IF(I61&lt;'[1]разряды'!$G$15,'[1]разряды'!$H$13,IF(I61&lt;'[1]разряды'!$F$15,'[1]разряды'!$G$13,IF(I61&lt;'[1]разряды'!$E$15,'[1]разряды'!$F$13,IF(I61&lt;'[1]разряды'!$D$15,'[1]разряды'!$E$13,IF(I61&lt;'[1]разряды'!$C$15,'[1]разряды'!$D$13,IF(I61&lt;'[1]разряды'!$B$15,'[1]разряды'!$C$13,'[1]разряды'!$B$13)))))))</f>
        <v>3 юн.</v>
      </c>
      <c r="L61" s="22"/>
      <c r="M61" s="22">
        <f>VLOOKUP(I61,'[1]таблица девушки'!$J$2:$K$151,2,TRUE)</f>
        <v>29</v>
      </c>
      <c r="N61" s="22">
        <f aca="true" t="shared" si="3" ref="N61:N66">M61+H61</f>
        <v>71</v>
      </c>
      <c r="O61" s="22" t="s">
        <v>294</v>
      </c>
      <c r="P61" s="21" t="s">
        <v>22</v>
      </c>
      <c r="Q61" s="22">
        <v>21</v>
      </c>
      <c r="R61" s="26">
        <f t="shared" si="2"/>
        <v>92</v>
      </c>
    </row>
    <row r="62" spans="1:18" ht="15.75">
      <c r="A62" s="22">
        <v>52</v>
      </c>
      <c r="B62" s="23" t="s">
        <v>97</v>
      </c>
      <c r="C62" s="22">
        <v>2002</v>
      </c>
      <c r="D62" s="22" t="s">
        <v>98</v>
      </c>
      <c r="E62" s="24" t="s">
        <v>29</v>
      </c>
      <c r="F62" s="25">
        <v>9.9</v>
      </c>
      <c r="G62" s="21" t="str">
        <f>IF(F62&gt;'[1]разряды'!$H$14,'[1]разряды'!$I$13,IF(F62&gt;'[1]разряды'!$G$14,'[1]разряды'!$H$13,IF(F62&gt;'[1]разряды'!$F$14,'[1]разряды'!$G$13,IF(F62&gt;'[1]разряды'!$E$14,'[1]разряды'!$F$13,IF(F62&gt;'[1]разряды'!$D$14,'[1]разряды'!$E$13,IF(F62&gt;'[1]разряды'!$C$14,'[1]разряды'!$D$13,IF(F62&gt;'[1]разряды'!$B$14,'[1]разряды'!$C$13,'[1]разряды'!$B$13)))))))</f>
        <v>2 юн.</v>
      </c>
      <c r="H62" s="26">
        <f>VLOOKUP(F62,'[1]таблица девушки'!$A$2:$B$151,2,FALSE)</f>
        <v>36</v>
      </c>
      <c r="I62" s="22">
        <v>344</v>
      </c>
      <c r="J62" s="22"/>
      <c r="K62" s="21" t="str">
        <f>IF(I62&lt;'[1]разряды'!$H$15,'[1]разряды'!$I$13,IF(I62&lt;'[1]разряды'!$G$15,'[1]разряды'!$H$13,IF(I62&lt;'[1]разряды'!$F$15,'[1]разряды'!$G$13,IF(I62&lt;'[1]разряды'!$E$15,'[1]разряды'!$F$13,IF(I62&lt;'[1]разряды'!$D$15,'[1]разряды'!$E$13,IF(I62&lt;'[1]разряды'!$C$15,'[1]разряды'!$D$13,IF(I62&lt;'[1]разряды'!$B$15,'[1]разряды'!$C$13,'[1]разряды'!$B$13)))))))</f>
        <v>б/р</v>
      </c>
      <c r="L62" s="22"/>
      <c r="M62" s="22">
        <f>VLOOKUP(I62,'[1]таблица девушки'!$J$2:$K$151,2,TRUE)</f>
        <v>24</v>
      </c>
      <c r="N62" s="22">
        <f t="shared" si="3"/>
        <v>60</v>
      </c>
      <c r="O62" s="22" t="s">
        <v>293</v>
      </c>
      <c r="P62" s="21" t="s">
        <v>22</v>
      </c>
      <c r="Q62" s="22">
        <f>VLOOKUP(O62,'[1]таблица девушки'!$D$2:$E$151,2,TRUE)</f>
        <v>32</v>
      </c>
      <c r="R62" s="26">
        <f t="shared" si="2"/>
        <v>92</v>
      </c>
    </row>
    <row r="63" spans="1:18" ht="15.75">
      <c r="A63" s="22">
        <v>53</v>
      </c>
      <c r="B63" s="23" t="s">
        <v>103</v>
      </c>
      <c r="C63" s="22">
        <v>2003</v>
      </c>
      <c r="D63" s="22" t="s">
        <v>104</v>
      </c>
      <c r="E63" s="22" t="s">
        <v>45</v>
      </c>
      <c r="F63" s="25">
        <v>9.6</v>
      </c>
      <c r="G63" s="21" t="str">
        <f>IF(F63&gt;'[1]разряды'!$H$14,'[1]разряды'!$I$13,IF(F63&gt;'[1]разряды'!$G$14,'[1]разряды'!$H$13,IF(F63&gt;'[1]разряды'!$F$14,'[1]разряды'!$G$13,IF(F63&gt;'[1]разряды'!$E$14,'[1]разряды'!$F$13,IF(F63&gt;'[1]разряды'!$D$14,'[1]разряды'!$E$13,IF(F63&gt;'[1]разряды'!$C$14,'[1]разряды'!$D$13,IF(F63&gt;'[1]разряды'!$B$14,'[1]разряды'!$C$13,'[1]разряды'!$B$13)))))))</f>
        <v>2 юн.</v>
      </c>
      <c r="H63" s="26">
        <f>VLOOKUP(F63,'[1]таблица девушки'!$A$2:$B$151,2,FALSE)</f>
        <v>42</v>
      </c>
      <c r="I63" s="22">
        <v>297</v>
      </c>
      <c r="J63" s="22"/>
      <c r="K63" s="21" t="str">
        <f>IF(I63&lt;'[1]разряды'!$H$15,'[1]разряды'!$I$13,IF(I63&lt;'[1]разряды'!$G$15,'[1]разряды'!$H$13,IF(I63&lt;'[1]разряды'!$F$15,'[1]разряды'!$G$13,IF(I63&lt;'[1]разряды'!$E$15,'[1]разряды'!$F$13,IF(I63&lt;'[1]разряды'!$D$15,'[1]разряды'!$E$13,IF(I63&lt;'[1]разряды'!$C$15,'[1]разряды'!$D$13,IF(I63&lt;'[1]разряды'!$B$15,'[1]разряды'!$C$13,'[1]разряды'!$B$13)))))))</f>
        <v>б/р</v>
      </c>
      <c r="L63" s="22"/>
      <c r="M63" s="22">
        <f>VLOOKUP(I63,'[1]таблица девушки'!$J$2:$K$151,2,TRUE)</f>
        <v>12</v>
      </c>
      <c r="N63" s="22">
        <f t="shared" si="3"/>
        <v>54</v>
      </c>
      <c r="O63" s="22" t="s">
        <v>292</v>
      </c>
      <c r="P63" s="21" t="s">
        <v>22</v>
      </c>
      <c r="Q63" s="22">
        <v>36</v>
      </c>
      <c r="R63" s="26">
        <f t="shared" si="2"/>
        <v>90</v>
      </c>
    </row>
    <row r="64" spans="1:18" ht="15.75">
      <c r="A64" s="22">
        <v>54</v>
      </c>
      <c r="B64" s="23" t="s">
        <v>112</v>
      </c>
      <c r="C64" s="22">
        <v>2002</v>
      </c>
      <c r="D64" s="27" t="s">
        <v>101</v>
      </c>
      <c r="E64" s="24"/>
      <c r="F64" s="25">
        <v>9.5</v>
      </c>
      <c r="G64" s="21" t="str">
        <f>IF(F64&gt;'[1]разряды'!$H$14,'[1]разряды'!$I$13,IF(F64&gt;'[1]разряды'!$G$14,'[1]разряды'!$H$13,IF(F64&gt;'[1]разряды'!$F$14,'[1]разряды'!$G$13,IF(F64&gt;'[1]разряды'!$E$14,'[1]разряды'!$F$13,IF(F64&gt;'[1]разряды'!$D$14,'[1]разряды'!$E$13,IF(F64&gt;'[1]разряды'!$C$14,'[1]разряды'!$D$13,IF(F64&gt;'[1]разряды'!$B$14,'[1]разряды'!$C$13,'[1]разряды'!$B$13)))))))</f>
        <v>2 юн.</v>
      </c>
      <c r="H64" s="26">
        <f>VLOOKUP(F64,'[1]таблица девушки'!$A$2:$B$151,2,FALSE)</f>
        <v>44</v>
      </c>
      <c r="I64" s="22">
        <v>372</v>
      </c>
      <c r="J64" s="22"/>
      <c r="K64" s="21" t="str">
        <f>IF(I64&lt;'[1]разряды'!$H$15,'[1]разряды'!$I$13,IF(I64&lt;'[1]разряды'!$G$15,'[1]разряды'!$H$13,IF(I64&lt;'[1]разряды'!$F$15,'[1]разряды'!$G$13,IF(I64&lt;'[1]разряды'!$E$15,'[1]разряды'!$F$13,IF(I64&lt;'[1]разряды'!$D$15,'[1]разряды'!$E$13,IF(I64&lt;'[1]разряды'!$C$15,'[1]разряды'!$D$13,IF(I64&lt;'[1]разряды'!$B$15,'[1]разряды'!$C$13,'[1]разряды'!$B$13)))))))</f>
        <v>3 юн.</v>
      </c>
      <c r="L64" s="22"/>
      <c r="M64" s="22">
        <f>VLOOKUP(I64,'[1]таблица девушки'!$J$2:$K$151,2,TRUE)</f>
        <v>31</v>
      </c>
      <c r="N64" s="22">
        <f t="shared" si="3"/>
        <v>75</v>
      </c>
      <c r="O64" s="22" t="s">
        <v>295</v>
      </c>
      <c r="P64" s="21" t="s">
        <v>22</v>
      </c>
      <c r="Q64" s="22">
        <v>15</v>
      </c>
      <c r="R64" s="26">
        <f t="shared" si="2"/>
        <v>90</v>
      </c>
    </row>
    <row r="65" spans="1:18" ht="15.75">
      <c r="A65" s="22">
        <v>55</v>
      </c>
      <c r="B65" s="27" t="s">
        <v>235</v>
      </c>
      <c r="C65" s="33">
        <v>2002</v>
      </c>
      <c r="D65" s="33" t="s">
        <v>161</v>
      </c>
      <c r="E65" s="22"/>
      <c r="F65" s="25">
        <v>9.2</v>
      </c>
      <c r="G65" s="21" t="str">
        <f>IF(F65&gt;'[1]разряды'!$H$14,'[1]разряды'!$I$13,IF(F65&gt;'[1]разряды'!$G$14,'[1]разряды'!$H$13,IF(F65&gt;'[1]разряды'!$F$14,'[1]разряды'!$G$13,IF(F65&gt;'[1]разряды'!$E$14,'[1]разряды'!$F$13,IF(F65&gt;'[1]разряды'!$D$14,'[1]разряды'!$E$13,IF(F65&gt;'[1]разряды'!$C$14,'[1]разряды'!$D$13,IF(F65&gt;'[1]разряды'!$B$14,'[1]разряды'!$C$13,'[1]разряды'!$B$13)))))))</f>
        <v>1 юн.</v>
      </c>
      <c r="H65" s="26">
        <f>VLOOKUP(F65,'[1]таблица девушки'!$A$2:$B$151,2,FALSE)</f>
        <v>50</v>
      </c>
      <c r="I65" s="22">
        <v>365</v>
      </c>
      <c r="J65" s="22"/>
      <c r="K65" s="21" t="str">
        <f>IF(I65&lt;'[1]разряды'!$H$15,'[1]разряды'!$I$13,IF(I65&lt;'[1]разряды'!$G$15,'[1]разряды'!$H$13,IF(I65&lt;'[1]разряды'!$F$15,'[1]разряды'!$G$13,IF(I65&lt;'[1]разряды'!$E$15,'[1]разряды'!$F$13,IF(I65&lt;'[1]разряды'!$D$15,'[1]разряды'!$E$13,IF(I65&lt;'[1]разряды'!$C$15,'[1]разряды'!$D$13,IF(I65&lt;'[1]разряды'!$B$15,'[1]разряды'!$C$13,'[1]разряды'!$B$13)))))))</f>
        <v>3 юн.</v>
      </c>
      <c r="L65" s="22"/>
      <c r="M65" s="22">
        <f>VLOOKUP(I65,'[1]таблица девушки'!$J$2:$K$151,2,TRUE)</f>
        <v>29</v>
      </c>
      <c r="N65" s="22">
        <f t="shared" si="3"/>
        <v>79</v>
      </c>
      <c r="O65" s="22" t="s">
        <v>287</v>
      </c>
      <c r="P65" s="21" t="s">
        <v>22</v>
      </c>
      <c r="Q65" s="22">
        <v>0</v>
      </c>
      <c r="R65" s="26">
        <f t="shared" si="2"/>
        <v>79</v>
      </c>
    </row>
    <row r="66" spans="1:18" ht="15.75">
      <c r="A66" s="22">
        <v>56</v>
      </c>
      <c r="B66" s="23" t="s">
        <v>144</v>
      </c>
      <c r="C66" s="33">
        <v>2003</v>
      </c>
      <c r="D66" s="33" t="s">
        <v>26</v>
      </c>
      <c r="E66" s="33" t="s">
        <v>27</v>
      </c>
      <c r="F66" s="25">
        <v>10.5</v>
      </c>
      <c r="G66" s="21" t="str">
        <f>IF(F66&gt;'[1]разряды'!$H$14,'[1]разряды'!$I$13,IF(F66&gt;'[1]разряды'!$G$14,'[1]разряды'!$H$13,IF(F66&gt;'[1]разряды'!$F$14,'[1]разряды'!$G$13,IF(F66&gt;'[1]разряды'!$E$14,'[1]разряды'!$F$13,IF(F66&gt;'[1]разряды'!$D$14,'[1]разряды'!$E$13,IF(F66&gt;'[1]разряды'!$C$14,'[1]разряды'!$D$13,IF(F66&gt;'[1]разряды'!$B$14,'[1]разряды'!$C$13,'[1]разряды'!$B$13)))))))</f>
        <v>3 юн.</v>
      </c>
      <c r="H66" s="26">
        <f>VLOOKUP(F66,'[1]таблица девушки'!$A$2:$B$151,2,FALSE)</f>
        <v>27</v>
      </c>
      <c r="I66" s="22">
        <v>311</v>
      </c>
      <c r="J66" s="22"/>
      <c r="K66" s="21" t="str">
        <f>IF(I66&lt;'[1]разряды'!$H$15,'[1]разряды'!$I$13,IF(I66&lt;'[1]разряды'!$G$15,'[1]разряды'!$H$13,IF(I66&lt;'[1]разряды'!$F$15,'[1]разряды'!$G$13,IF(I66&lt;'[1]разряды'!$E$15,'[1]разряды'!$F$13,IF(I66&lt;'[1]разряды'!$D$15,'[1]разряды'!$E$13,IF(I66&lt;'[1]разряды'!$C$15,'[1]разряды'!$D$13,IF(I66&lt;'[1]разряды'!$B$15,'[1]разряды'!$C$13,'[1]разряды'!$B$13)))))))</f>
        <v>б/р</v>
      </c>
      <c r="L66" s="22"/>
      <c r="M66" s="22">
        <f>VLOOKUP(I66,'[1]таблица девушки'!$J$2:$K$151,2,TRUE)</f>
        <v>15</v>
      </c>
      <c r="N66" s="22">
        <f t="shared" si="3"/>
        <v>42</v>
      </c>
      <c r="O66" s="22" t="s">
        <v>291</v>
      </c>
      <c r="P66" s="21" t="s">
        <v>22</v>
      </c>
      <c r="Q66" s="22">
        <v>28</v>
      </c>
      <c r="R66" s="26">
        <f t="shared" si="2"/>
        <v>70</v>
      </c>
    </row>
    <row r="67" spans="1:18" ht="15.75">
      <c r="A67" s="22">
        <v>57</v>
      </c>
      <c r="B67" s="75" t="s">
        <v>233</v>
      </c>
      <c r="C67" s="22">
        <v>2002</v>
      </c>
      <c r="D67" s="22" t="s">
        <v>161</v>
      </c>
      <c r="E67" s="24"/>
      <c r="F67" s="25">
        <v>10</v>
      </c>
      <c r="G67" s="21" t="str">
        <f>IF(F67&gt;'[1]разряды'!$H$14,'[1]разряды'!$I$13,IF(F67&gt;'[1]разряды'!$G$14,'[1]разряды'!$H$13,IF(F67&gt;'[1]разряды'!$F$14,'[1]разряды'!$G$13,IF(F67&gt;'[1]разряды'!$E$14,'[1]разряды'!$F$13,IF(F67&gt;'[1]разряды'!$D$14,'[1]разряды'!$E$13,IF(F67&gt;'[1]разряды'!$C$14,'[1]разряды'!$D$13,IF(F67&gt;'[1]разряды'!$B$14,'[1]разряды'!$C$13,'[1]разряды'!$B$13)))))))</f>
        <v>3 юн.</v>
      </c>
      <c r="H67" s="26">
        <f>VLOOKUP(F67,'[1]таблица девушки'!$A$2:$B$151,2,FALSE)</f>
        <v>35</v>
      </c>
      <c r="I67" s="22"/>
      <c r="J67" s="22">
        <v>115</v>
      </c>
      <c r="K67" s="21" t="str">
        <f>IF(J67&lt;'[1]разряды'!$H$17,'[1]разряды'!$I$13,IF(J67&lt;'[1]разряды'!$G$17,'[1]разряды'!$H$13,IF(J67&lt;'[1]разряды'!$F$17,'[1]разряды'!$G$13,IF(J67&lt;'[1]разряды'!$E$17,'[1]разряды'!$F$13,IF(J67&lt;'[1]разряды'!$D$17,'[1]разряды'!$E$13,IF(J67&lt;'[1]разряды'!$C$17,'[1]разряды'!$D$13,IF(J67&lt;'[1]разряды'!$B$17,'[1]разряды'!$C$13,'[1]разряды'!$B$13)))))))</f>
        <v>3 юн.</v>
      </c>
      <c r="L67" s="22">
        <f>VLOOKUP(J67,'[1]таблица девушки'!$G$2:$H$101,2,TRUE)</f>
        <v>33</v>
      </c>
      <c r="M67" s="22"/>
      <c r="N67" s="26">
        <f>L67+H67</f>
        <v>68</v>
      </c>
      <c r="O67" s="22" t="s">
        <v>287</v>
      </c>
      <c r="P67" s="21" t="s">
        <v>22</v>
      </c>
      <c r="Q67" s="22">
        <v>0</v>
      </c>
      <c r="R67" s="26">
        <f t="shared" si="2"/>
        <v>68</v>
      </c>
    </row>
    <row r="68" spans="1:18" ht="15.75">
      <c r="A68" s="22">
        <v>58</v>
      </c>
      <c r="B68" s="23" t="s">
        <v>100</v>
      </c>
      <c r="C68" s="33">
        <v>2003</v>
      </c>
      <c r="D68" s="42" t="s">
        <v>101</v>
      </c>
      <c r="E68" s="34"/>
      <c r="F68" s="25">
        <v>10.7</v>
      </c>
      <c r="G68" s="21" t="str">
        <f>IF(F68&gt;'[1]разряды'!$H$14,'[1]разряды'!$I$13,IF(F68&gt;'[1]разряды'!$G$14,'[1]разряды'!$H$13,IF(F68&gt;'[1]разряды'!$F$14,'[1]разряды'!$G$13,IF(F68&gt;'[1]разряды'!$E$14,'[1]разряды'!$F$13,IF(F68&gt;'[1]разряды'!$D$14,'[1]разряды'!$E$13,IF(F68&gt;'[1]разряды'!$C$14,'[1]разряды'!$D$13,IF(F68&gt;'[1]разряды'!$B$14,'[1]разряды'!$C$13,'[1]разряды'!$B$13)))))))</f>
        <v>б/р</v>
      </c>
      <c r="H68" s="26">
        <f>VLOOKUP(F68,'[1]таблица девушки'!$A$2:$B$151,2,FALSE)</f>
        <v>24</v>
      </c>
      <c r="I68" s="22">
        <v>299</v>
      </c>
      <c r="J68" s="22"/>
      <c r="K68" s="21" t="str">
        <f>IF(I68&lt;'[1]разряды'!$H$15,'[1]разряды'!$I$13,IF(I68&lt;'[1]разряды'!$G$15,'[1]разряды'!$H$13,IF(I68&lt;'[1]разряды'!$F$15,'[1]разряды'!$G$13,IF(I68&lt;'[1]разряды'!$E$15,'[1]разряды'!$F$13,IF(I68&lt;'[1]разряды'!$D$15,'[1]разряды'!$E$13,IF(I68&lt;'[1]разряды'!$C$15,'[1]разряды'!$D$13,IF(I68&lt;'[1]разряды'!$B$15,'[1]разряды'!$C$13,'[1]разряды'!$B$13)))))))</f>
        <v>б/р</v>
      </c>
      <c r="L68" s="22"/>
      <c r="M68" s="22">
        <f>VLOOKUP(I68,'[1]таблица девушки'!$J$2:$K$151,2,TRUE)</f>
        <v>12</v>
      </c>
      <c r="N68" s="22">
        <f>M68+H68</f>
        <v>36</v>
      </c>
      <c r="O68" s="22" t="s">
        <v>290</v>
      </c>
      <c r="P68" s="21" t="s">
        <v>22</v>
      </c>
      <c r="Q68" s="22">
        <v>31</v>
      </c>
      <c r="R68" s="26">
        <f t="shared" si="2"/>
        <v>67</v>
      </c>
    </row>
    <row r="69" spans="1:18" ht="15.75">
      <c r="A69" s="22"/>
      <c r="B69" s="23"/>
      <c r="C69" s="33"/>
      <c r="D69" s="42"/>
      <c r="E69" s="34"/>
      <c r="F69" s="25"/>
      <c r="G69" s="21"/>
      <c r="H69" s="26"/>
      <c r="I69" s="22"/>
      <c r="J69" s="22"/>
      <c r="K69" s="21"/>
      <c r="L69" s="22"/>
      <c r="M69" s="22"/>
      <c r="N69" s="22"/>
      <c r="O69" s="22"/>
      <c r="P69" s="21"/>
      <c r="Q69" s="22"/>
      <c r="R69" s="26"/>
    </row>
    <row r="70" spans="1:18" ht="15.75">
      <c r="A70" s="22"/>
      <c r="B70" s="23" t="s">
        <v>239</v>
      </c>
      <c r="C70" s="33">
        <v>2002</v>
      </c>
      <c r="D70" s="33" t="s">
        <v>25</v>
      </c>
      <c r="E70" s="33"/>
      <c r="F70" s="25">
        <v>8.9</v>
      </c>
      <c r="G70" s="21" t="str">
        <f>IF(F70&gt;'[1]разряды'!$H$14,'[1]разряды'!$I$13,IF(F70&gt;'[1]разряды'!$G$14,'[1]разряды'!$H$13,IF(F70&gt;'[1]разряды'!$F$14,'[1]разряды'!$G$13,IF(F70&gt;'[1]разряды'!$E$14,'[1]разряды'!$F$13,IF(F70&gt;'[1]разряды'!$D$14,'[1]разряды'!$E$13,IF(F70&gt;'[1]разряды'!$C$14,'[1]разряды'!$D$13,IF(F70&gt;'[1]разряды'!$B$14,'[1]разряды'!$C$13,'[1]разряды'!$B$13)))))))</f>
        <v>III</v>
      </c>
      <c r="H70" s="26"/>
      <c r="I70" s="22">
        <v>396</v>
      </c>
      <c r="J70" s="22"/>
      <c r="K70" s="21" t="str">
        <f>IF(I70&lt;'[1]разряды'!$H$15,'[1]разряды'!$I$13,IF(I70&lt;'[1]разряды'!$G$15,'[1]разряды'!$H$13,IF(I70&lt;'[1]разряды'!$F$15,'[1]разряды'!$G$13,IF(I70&lt;'[1]разряды'!$E$15,'[1]разряды'!$F$13,IF(I70&lt;'[1]разряды'!$D$15,'[1]разряды'!$E$13,IF(I70&lt;'[1]разряды'!$C$15,'[1]разряды'!$D$13,IF(I70&lt;'[1]разряды'!$B$15,'[1]разряды'!$C$13,'[1]разряды'!$B$13)))))))</f>
        <v>3 юн.</v>
      </c>
      <c r="L70" s="22"/>
      <c r="M70" s="22"/>
      <c r="N70" s="22">
        <f aca="true" t="shared" si="4" ref="N70:N76">M70+H70</f>
        <v>0</v>
      </c>
      <c r="O70" s="22" t="s">
        <v>89</v>
      </c>
      <c r="P70" s="21" t="s">
        <v>22</v>
      </c>
      <c r="Q70" s="22"/>
      <c r="R70" s="26"/>
    </row>
    <row r="71" spans="1:18" ht="15.75">
      <c r="A71" s="22"/>
      <c r="B71" s="23" t="s">
        <v>236</v>
      </c>
      <c r="C71" s="33">
        <v>2002</v>
      </c>
      <c r="D71" s="33" t="s">
        <v>161</v>
      </c>
      <c r="E71" s="33"/>
      <c r="F71" s="25">
        <v>8.9</v>
      </c>
      <c r="G71" s="21" t="str">
        <f>IF(F71&gt;'[1]разряды'!$H$14,'[1]разряды'!$I$13,IF(F71&gt;'[1]разряды'!$G$14,'[1]разряды'!$H$13,IF(F71&gt;'[1]разряды'!$F$14,'[1]разряды'!$G$13,IF(F71&gt;'[1]разряды'!$E$14,'[1]разряды'!$F$13,IF(F71&gt;'[1]разряды'!$D$14,'[1]разряды'!$E$13,IF(F71&gt;'[1]разряды'!$C$14,'[1]разряды'!$D$13,IF(F71&gt;'[1]разряды'!$B$14,'[1]разряды'!$C$13,'[1]разряды'!$B$13)))))))</f>
        <v>III</v>
      </c>
      <c r="H71" s="26"/>
      <c r="I71" s="22" t="s">
        <v>89</v>
      </c>
      <c r="J71" s="22"/>
      <c r="K71" s="21" t="s">
        <v>22</v>
      </c>
      <c r="L71" s="22"/>
      <c r="M71" s="22"/>
      <c r="N71" s="22">
        <f t="shared" si="4"/>
        <v>0</v>
      </c>
      <c r="O71" s="22" t="s">
        <v>89</v>
      </c>
      <c r="P71" s="21" t="s">
        <v>22</v>
      </c>
      <c r="Q71" s="22"/>
      <c r="R71" s="26"/>
    </row>
    <row r="72" spans="1:18" ht="15.75">
      <c r="A72" s="22"/>
      <c r="B72" s="23" t="s">
        <v>115</v>
      </c>
      <c r="C72" s="22">
        <v>2002</v>
      </c>
      <c r="D72" s="22" t="s">
        <v>25</v>
      </c>
      <c r="E72" s="24" t="s">
        <v>109</v>
      </c>
      <c r="F72" s="25">
        <v>9.1</v>
      </c>
      <c r="G72" s="21" t="str">
        <f>IF(F72&gt;'[1]разряды'!$H$14,'[1]разряды'!$I$13,IF(F72&gt;'[1]разряды'!$G$14,'[1]разряды'!$H$13,IF(F72&gt;'[1]разряды'!$F$14,'[1]разряды'!$G$13,IF(F72&gt;'[1]разряды'!$E$14,'[1]разряды'!$F$13,IF(F72&gt;'[1]разряды'!$D$14,'[1]разряды'!$E$13,IF(F72&gt;'[1]разряды'!$C$14,'[1]разряды'!$D$13,IF(F72&gt;'[1]разряды'!$B$14,'[1]разряды'!$C$13,'[1]разряды'!$B$13)))))))</f>
        <v>1 юн.</v>
      </c>
      <c r="H72" s="26"/>
      <c r="I72" s="22" t="s">
        <v>89</v>
      </c>
      <c r="J72" s="22"/>
      <c r="K72" s="21" t="s">
        <v>22</v>
      </c>
      <c r="L72" s="22"/>
      <c r="M72" s="22"/>
      <c r="N72" s="22">
        <f t="shared" si="4"/>
        <v>0</v>
      </c>
      <c r="O72" s="22" t="s">
        <v>89</v>
      </c>
      <c r="P72" s="21" t="s">
        <v>22</v>
      </c>
      <c r="Q72" s="22"/>
      <c r="R72" s="26"/>
    </row>
    <row r="73" spans="1:18" ht="15.75">
      <c r="A73" s="22"/>
      <c r="B73" s="23" t="s">
        <v>128</v>
      </c>
      <c r="C73" s="33">
        <v>2002</v>
      </c>
      <c r="D73" s="33" t="s">
        <v>33</v>
      </c>
      <c r="E73" s="34" t="s">
        <v>34</v>
      </c>
      <c r="F73" s="25">
        <v>9.3</v>
      </c>
      <c r="G73" s="21" t="str">
        <f>IF(F73&gt;'[1]разряды'!$H$14,'[1]разряды'!$I$13,IF(F73&gt;'[1]разряды'!$G$14,'[1]разряды'!$H$13,IF(F73&gt;'[1]разряды'!$F$14,'[1]разряды'!$G$13,IF(F73&gt;'[1]разряды'!$E$14,'[1]разряды'!$F$13,IF(F73&gt;'[1]разряды'!$D$14,'[1]разряды'!$E$13,IF(F73&gt;'[1]разряды'!$C$14,'[1]разряды'!$D$13,IF(F73&gt;'[1]разряды'!$B$14,'[1]разряды'!$C$13,'[1]разряды'!$B$13)))))))</f>
        <v>1 юн.</v>
      </c>
      <c r="H73" s="26"/>
      <c r="I73" s="22" t="s">
        <v>89</v>
      </c>
      <c r="J73" s="22"/>
      <c r="K73" s="21" t="s">
        <v>22</v>
      </c>
      <c r="L73" s="22"/>
      <c r="M73" s="22"/>
      <c r="N73" s="22">
        <f t="shared" si="4"/>
        <v>0</v>
      </c>
      <c r="O73" s="22" t="s">
        <v>89</v>
      </c>
      <c r="P73" s="21" t="s">
        <v>22</v>
      </c>
      <c r="Q73" s="22"/>
      <c r="R73" s="26"/>
    </row>
    <row r="74" spans="1:18" ht="15.75">
      <c r="A74" s="22"/>
      <c r="B74" s="24" t="s">
        <v>240</v>
      </c>
      <c r="C74" s="33">
        <v>2003</v>
      </c>
      <c r="D74" s="33" t="s">
        <v>161</v>
      </c>
      <c r="E74" s="22"/>
      <c r="F74" s="25">
        <v>9.4</v>
      </c>
      <c r="G74" s="21" t="str">
        <f>IF(F74&gt;'[1]разряды'!$H$14,'[1]разряды'!$I$13,IF(F74&gt;'[1]разряды'!$G$14,'[1]разряды'!$H$13,IF(F74&gt;'[1]разряды'!$F$14,'[1]разряды'!$G$13,IF(F74&gt;'[1]разряды'!$E$14,'[1]разряды'!$F$13,IF(F74&gt;'[1]разряды'!$D$14,'[1]разряды'!$E$13,IF(F74&gt;'[1]разряды'!$C$14,'[1]разряды'!$D$13,IF(F74&gt;'[1]разряды'!$B$14,'[1]разряды'!$C$13,'[1]разряды'!$B$13)))))))</f>
        <v>1 юн.</v>
      </c>
      <c r="H74" s="26"/>
      <c r="I74" s="22" t="s">
        <v>89</v>
      </c>
      <c r="J74" s="22"/>
      <c r="K74" s="21" t="s">
        <v>22</v>
      </c>
      <c r="L74" s="22"/>
      <c r="M74" s="22"/>
      <c r="N74" s="22">
        <f t="shared" si="4"/>
        <v>0</v>
      </c>
      <c r="O74" s="22" t="s">
        <v>89</v>
      </c>
      <c r="P74" s="21" t="s">
        <v>22</v>
      </c>
      <c r="Q74" s="22"/>
      <c r="R74" s="26"/>
    </row>
    <row r="75" spans="1:18" ht="15.75">
      <c r="A75" s="22"/>
      <c r="B75" s="23" t="s">
        <v>234</v>
      </c>
      <c r="C75" s="33">
        <v>2002</v>
      </c>
      <c r="D75" s="33" t="s">
        <v>161</v>
      </c>
      <c r="E75" s="33"/>
      <c r="F75" s="25">
        <v>9.5</v>
      </c>
      <c r="G75" s="21" t="str">
        <f>IF(F75&gt;'[1]разряды'!$H$14,'[1]разряды'!$I$13,IF(F75&gt;'[1]разряды'!$G$14,'[1]разряды'!$H$13,IF(F75&gt;'[1]разряды'!$F$14,'[1]разряды'!$G$13,IF(F75&gt;'[1]разряды'!$E$14,'[1]разряды'!$F$13,IF(F75&gt;'[1]разряды'!$D$14,'[1]разряды'!$E$13,IF(F75&gt;'[1]разряды'!$C$14,'[1]разряды'!$D$13,IF(F75&gt;'[1]разряды'!$B$14,'[1]разряды'!$C$13,'[1]разряды'!$B$13)))))))</f>
        <v>2 юн.</v>
      </c>
      <c r="H75" s="26"/>
      <c r="I75" s="22" t="s">
        <v>89</v>
      </c>
      <c r="J75" s="22"/>
      <c r="K75" s="21" t="s">
        <v>22</v>
      </c>
      <c r="L75" s="22"/>
      <c r="M75" s="22"/>
      <c r="N75" s="22">
        <f t="shared" si="4"/>
        <v>0</v>
      </c>
      <c r="O75" s="22" t="s">
        <v>89</v>
      </c>
      <c r="P75" s="21" t="s">
        <v>22</v>
      </c>
      <c r="Q75" s="22"/>
      <c r="R75" s="26"/>
    </row>
    <row r="76" spans="1:18" ht="15.75">
      <c r="A76" s="22"/>
      <c r="B76" s="24" t="s">
        <v>64</v>
      </c>
      <c r="C76" s="33">
        <v>2003</v>
      </c>
      <c r="D76" s="33" t="s">
        <v>44</v>
      </c>
      <c r="E76" s="22" t="s">
        <v>45</v>
      </c>
      <c r="F76" s="25">
        <v>9.9</v>
      </c>
      <c r="G76" s="21" t="str">
        <f>IF(F76&gt;'[1]разряды'!$H$14,'[1]разряды'!$I$13,IF(F76&gt;'[1]разряды'!$G$14,'[1]разряды'!$H$13,IF(F76&gt;'[1]разряды'!$F$14,'[1]разряды'!$G$13,IF(F76&gt;'[1]разряды'!$E$14,'[1]разряды'!$F$13,IF(F76&gt;'[1]разряды'!$D$14,'[1]разряды'!$E$13,IF(F76&gt;'[1]разряды'!$C$14,'[1]разряды'!$D$13,IF(F76&gt;'[1]разряды'!$B$14,'[1]разряды'!$C$13,'[1]разряды'!$B$13)))))))</f>
        <v>2 юн.</v>
      </c>
      <c r="H76" s="26"/>
      <c r="I76" s="22" t="s">
        <v>89</v>
      </c>
      <c r="J76" s="22"/>
      <c r="K76" s="21" t="s">
        <v>22</v>
      </c>
      <c r="L76" s="22"/>
      <c r="M76" s="22"/>
      <c r="N76" s="22">
        <f t="shared" si="4"/>
        <v>0</v>
      </c>
      <c r="O76" s="22" t="s">
        <v>89</v>
      </c>
      <c r="P76" s="21" t="s">
        <v>22</v>
      </c>
      <c r="Q76" s="22"/>
      <c r="R76" s="26"/>
    </row>
    <row r="77" spans="2:18" s="35" customFormat="1" ht="15.75">
      <c r="B77" s="45"/>
      <c r="C77" s="43"/>
      <c r="F77" s="46"/>
      <c r="G77" s="47"/>
      <c r="H77" s="48"/>
      <c r="K77" s="47"/>
      <c r="P77" s="47"/>
      <c r="R77" s="48"/>
    </row>
    <row r="78" spans="1:18" ht="16.5" thickBot="1">
      <c r="A78" s="49" t="s">
        <v>68</v>
      </c>
      <c r="B78" s="50"/>
      <c r="C78" s="35"/>
      <c r="D78" s="35"/>
      <c r="E78" s="35"/>
      <c r="F78" s="46"/>
      <c r="G78" s="47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s="19" customFormat="1" ht="33" customHeight="1" thickBot="1">
      <c r="A79" s="7" t="s">
        <v>4</v>
      </c>
      <c r="B79" s="8" t="s">
        <v>5</v>
      </c>
      <c r="C79" s="9" t="s">
        <v>6</v>
      </c>
      <c r="D79" s="10" t="s">
        <v>7</v>
      </c>
      <c r="E79" s="10" t="s">
        <v>8</v>
      </c>
      <c r="F79" s="11" t="s">
        <v>9</v>
      </c>
      <c r="G79" s="10" t="s">
        <v>10</v>
      </c>
      <c r="H79" s="10" t="s">
        <v>11</v>
      </c>
      <c r="I79" s="12" t="s">
        <v>12</v>
      </c>
      <c r="J79" s="13" t="s">
        <v>13</v>
      </c>
      <c r="K79" s="10" t="s">
        <v>10</v>
      </c>
      <c r="L79" s="14" t="s">
        <v>14</v>
      </c>
      <c r="M79" s="14" t="s">
        <v>15</v>
      </c>
      <c r="N79" s="15" t="s">
        <v>16</v>
      </c>
      <c r="O79" s="16" t="s">
        <v>69</v>
      </c>
      <c r="P79" s="10" t="s">
        <v>10</v>
      </c>
      <c r="Q79" s="17" t="s">
        <v>11</v>
      </c>
      <c r="R79" s="18" t="s">
        <v>18</v>
      </c>
    </row>
    <row r="80" spans="1:18" s="19" customFormat="1" ht="17.25" customHeight="1">
      <c r="A80" s="51"/>
      <c r="B80" s="52"/>
      <c r="C80" s="53"/>
      <c r="D80" s="54"/>
      <c r="E80" s="54"/>
      <c r="F80" s="55"/>
      <c r="G80" s="54"/>
      <c r="H80" s="54"/>
      <c r="I80" s="56"/>
      <c r="J80" s="57"/>
      <c r="K80" s="54"/>
      <c r="L80" s="58"/>
      <c r="M80" s="58"/>
      <c r="N80" s="59"/>
      <c r="O80" s="60"/>
      <c r="P80" s="54"/>
      <c r="Q80" s="61"/>
      <c r="R80" s="62"/>
    </row>
    <row r="81" spans="1:18" ht="14.25" customHeight="1">
      <c r="A81" s="22">
        <v>1</v>
      </c>
      <c r="B81" s="23" t="s">
        <v>170</v>
      </c>
      <c r="C81" s="22">
        <v>2002</v>
      </c>
      <c r="D81" s="34" t="s">
        <v>98</v>
      </c>
      <c r="E81" s="22" t="s">
        <v>29</v>
      </c>
      <c r="F81" s="25">
        <v>7.5</v>
      </c>
      <c r="G81" s="21" t="str">
        <f>IF(F81&gt;'[1]разряды'!$H$4,'[1]разряды'!$I$13,IF(F81&gt;'[1]разряды'!$G$4,'[1]разряды'!$H$13,IF(F81&gt;'[1]разряды'!$F$4,'[1]разряды'!$G$13,IF(F81&gt;'[1]разряды'!$E$4,'[1]разряды'!$F$13,IF(F81&gt;'[1]разряды'!$D$4,'[1]разряды'!$E$13,IF(F81&gt;'[1]разряды'!$C$4,'[1]разряды'!$D$13,IF(F81&gt;'[1]разряды'!$B$4,'[1]разряды'!$C$13,'[1]разряды'!$B$13)))))))</f>
        <v>III</v>
      </c>
      <c r="H81" s="22">
        <f>VLOOKUP(F81,'[1]таблица юноши'!$G$2:$H$151,2,FALSE)</f>
        <v>93</v>
      </c>
      <c r="I81" s="22">
        <v>549</v>
      </c>
      <c r="J81" s="22"/>
      <c r="K81" s="21" t="str">
        <f>IF(I81&lt;'[1]разряды'!$H$5,'[1]разряды'!$I$5,IF(I81&lt;'[1]разряды'!$G$5,'[1]разряды'!$H$3,IF(I81&lt;'[1]разряды'!$F$5,'[1]разряды'!$G$3,IF(I81&lt;'[1]разряды'!$E$5,'[1]разряды'!$F$3,IF(I81&lt;'[1]разряды'!$D$5,'[1]разряды'!$E$3,IF(I81&lt;'[1]разряды'!$C$5,'[1]разряды'!$D$3,IF(I81&lt;'[1]разряды'!$B$5,'[1]разряды'!$C$3,'[1]разряды'!$B$3)))))))</f>
        <v>1 юн.</v>
      </c>
      <c r="L81" s="22"/>
      <c r="M81" s="22">
        <f>VLOOKUP(I81,'[1]таблица юноши'!D$2:E$151,2,TRUE)</f>
        <v>83</v>
      </c>
      <c r="N81" s="22">
        <f>H81+M81</f>
        <v>176</v>
      </c>
      <c r="O81" s="22" t="s">
        <v>297</v>
      </c>
      <c r="P81" s="21" t="str">
        <f>IF(O81&gt;'[1]разряды'!$H$6,'[1]разряды'!$I$13,IF(O81&gt;'[1]разряды'!$G$6,'[1]разряды'!$H$13,IF(O81&gt;'[1]разряды'!$F$6,'[1]разряды'!$G$13,IF(O81&gt;'[1]разряды'!$E$6,'[1]разряды'!$F$13,IF(O81&gt;'[1]разряды'!$D$6,'[1]разряды'!$E$13,IF(O81&gt;'[1]разряды'!$C$6,'[1]разряды'!$D$13,IF(O81&gt;'[1]разряды'!$B$6,'[1]разряды'!$C$13,'[1]разряды'!$B$13)))))))</f>
        <v>III</v>
      </c>
      <c r="Q81" s="22">
        <v>82</v>
      </c>
      <c r="R81" s="22">
        <f aca="true" t="shared" si="5" ref="R81:R112">Q81+N81</f>
        <v>258</v>
      </c>
    </row>
    <row r="82" spans="1:18" ht="14.25" customHeight="1">
      <c r="A82" s="22">
        <v>2</v>
      </c>
      <c r="B82" s="34" t="s">
        <v>184</v>
      </c>
      <c r="C82" s="33">
        <v>2002</v>
      </c>
      <c r="D82" s="33" t="s">
        <v>104</v>
      </c>
      <c r="E82" s="33" t="s">
        <v>31</v>
      </c>
      <c r="F82" s="25">
        <v>7.7</v>
      </c>
      <c r="G82" s="21" t="str">
        <f>IF(F82&gt;'[1]разряды'!$H$4,'[1]разряды'!$I$13,IF(F82&gt;'[1]разряды'!$G$4,'[1]разряды'!$H$13,IF(F82&gt;'[1]разряды'!$F$4,'[1]разряды'!$G$13,IF(F82&gt;'[1]разряды'!$E$4,'[1]разряды'!$F$13,IF(F82&gt;'[1]разряды'!$D$4,'[1]разряды'!$E$13,IF(F82&gt;'[1]разряды'!$C$4,'[1]разряды'!$D$13,IF(F82&gt;'[1]разряды'!$B$4,'[1]разряды'!$C$13,'[1]разряды'!$B$13)))))))</f>
        <v>III</v>
      </c>
      <c r="H82" s="22">
        <f>VLOOKUP(F82,'[1]таблица юноши'!$G$2:$H$151,2,FALSE)</f>
        <v>82</v>
      </c>
      <c r="I82" s="22">
        <v>548</v>
      </c>
      <c r="J82" s="22"/>
      <c r="K82" s="21" t="str">
        <f>IF(I82&lt;'[1]разряды'!$H$5,'[1]разряды'!$I$5,IF(I82&lt;'[1]разряды'!$G$5,'[1]разряды'!$H$3,IF(I82&lt;'[1]разряды'!$F$5,'[1]разряды'!$G$3,IF(I82&lt;'[1]разряды'!$E$5,'[1]разряды'!$F$3,IF(I82&lt;'[1]разряды'!$D$5,'[1]разряды'!$E$3,IF(I82&lt;'[1]разряды'!$C$5,'[1]разряды'!$D$3,IF(I82&lt;'[1]разряды'!$B$5,'[1]разряды'!$C$3,'[1]разряды'!$B$3)))))))</f>
        <v>1 юн.</v>
      </c>
      <c r="L82" s="22"/>
      <c r="M82" s="22">
        <f>VLOOKUP(I82,'[1]таблица юноши'!D$2:E$151,2,TRUE)</f>
        <v>83</v>
      </c>
      <c r="N82" s="22">
        <f>H82+M82</f>
        <v>165</v>
      </c>
      <c r="O82" s="22" t="s">
        <v>327</v>
      </c>
      <c r="P82" s="21" t="str">
        <f>IF(O82&gt;'[1]разряды'!$H$6,'[1]разряды'!$I$13,IF(O82&gt;'[1]разряды'!$G$6,'[1]разряды'!$H$13,IF(O82&gt;'[1]разряды'!$F$6,'[1]разряды'!$G$13,IF(O82&gt;'[1]разряды'!$E$6,'[1]разряды'!$F$13,IF(O82&gt;'[1]разряды'!$D$6,'[1]разряды'!$E$13,IF(O82&gt;'[1]разряды'!$C$6,'[1]разряды'!$D$13,IF(O82&gt;'[1]разряды'!$B$6,'[1]разряды'!$C$13,'[1]разряды'!$B$13)))))))</f>
        <v>III</v>
      </c>
      <c r="Q82" s="22">
        <v>83</v>
      </c>
      <c r="R82" s="22">
        <f t="shared" si="5"/>
        <v>248</v>
      </c>
    </row>
    <row r="83" spans="1:18" ht="14.25" customHeight="1">
      <c r="A83" s="22">
        <v>3</v>
      </c>
      <c r="B83" s="151" t="s">
        <v>190</v>
      </c>
      <c r="C83" s="29">
        <v>2002</v>
      </c>
      <c r="D83" s="63" t="s">
        <v>26</v>
      </c>
      <c r="E83" s="29" t="s">
        <v>216</v>
      </c>
      <c r="F83" s="30">
        <v>7.6</v>
      </c>
      <c r="G83" s="31" t="str">
        <f>IF(F83&gt;'[1]разряды'!$H$4,'[1]разряды'!$I$13,IF(F83&gt;'[1]разряды'!$G$4,'[1]разряды'!$H$13,IF(F83&gt;'[1]разряды'!$F$4,'[1]разряды'!$G$13,IF(F83&gt;'[1]разряды'!$E$4,'[1]разряды'!$F$13,IF(F83&gt;'[1]разряды'!$D$4,'[1]разряды'!$E$13,IF(F83&gt;'[1]разряды'!$C$4,'[1]разряды'!$D$13,IF(F83&gt;'[1]разряды'!$B$4,'[1]разряды'!$C$13,'[1]разряды'!$B$13)))))))</f>
        <v>III</v>
      </c>
      <c r="H83" s="29">
        <f>VLOOKUP(F83,'[1]таблица юноши'!$G$2:$H$151,2,FALSE)</f>
        <v>87</v>
      </c>
      <c r="I83" s="29">
        <v>515</v>
      </c>
      <c r="J83" s="29"/>
      <c r="K83" s="31" t="str">
        <f>IF(I83&lt;'[1]разряды'!$H$5,'[1]разряды'!$I$5,IF(I83&lt;'[1]разряды'!$G$5,'[1]разряды'!$H$3,IF(I83&lt;'[1]разряды'!$F$5,'[1]разряды'!$G$3,IF(I83&lt;'[1]разряды'!$E$5,'[1]разряды'!$F$3,IF(I83&lt;'[1]разряды'!$D$5,'[1]разряды'!$E$3,IF(I83&lt;'[1]разряды'!$C$5,'[1]разряды'!$D$3,IF(I83&lt;'[1]разряды'!$B$5,'[1]разряды'!$C$3,'[1]разряды'!$B$3)))))))</f>
        <v>1 юн.</v>
      </c>
      <c r="L83" s="22"/>
      <c r="M83" s="22">
        <f>VLOOKUP(I83,'[1]таблица юноши'!D$2:E$151,2,TRUE)</f>
        <v>72</v>
      </c>
      <c r="N83" s="22">
        <f>H83+M83</f>
        <v>159</v>
      </c>
      <c r="O83" s="22" t="s">
        <v>274</v>
      </c>
      <c r="P83" s="21" t="str">
        <f>IF(O83&gt;'[1]разряды'!$H$6,'[1]разряды'!$I$13,IF(O83&gt;'[1]разряды'!$G$6,'[1]разряды'!$H$13,IF(O83&gt;'[1]разряды'!$F$6,'[1]разряды'!$G$13,IF(O83&gt;'[1]разряды'!$E$6,'[1]разряды'!$F$13,IF(O83&gt;'[1]разряды'!$D$6,'[1]разряды'!$E$13,IF(O83&gt;'[1]разряды'!$C$6,'[1]разряды'!$D$13,IF(O83&gt;'[1]разряды'!$B$6,'[1]разряды'!$C$13,'[1]разряды'!$B$13)))))))</f>
        <v>1 юн.</v>
      </c>
      <c r="Q83" s="22">
        <f>VLOOKUP(O83,'[1]таблица юноши'!$J$2:$K$151,2,TRUE)</f>
        <v>74</v>
      </c>
      <c r="R83" s="22">
        <f t="shared" si="5"/>
        <v>233</v>
      </c>
    </row>
    <row r="84" spans="1:18" ht="14.25" customHeight="1">
      <c r="A84" s="22">
        <v>4</v>
      </c>
      <c r="B84" s="75" t="s">
        <v>200</v>
      </c>
      <c r="C84" s="22">
        <v>2002</v>
      </c>
      <c r="D84" s="34" t="s">
        <v>20</v>
      </c>
      <c r="E84" s="22" t="s">
        <v>21</v>
      </c>
      <c r="F84" s="25">
        <v>7.7</v>
      </c>
      <c r="G84" s="21" t="str">
        <f>IF(F84&gt;'[1]разряды'!$H$4,'[1]разряды'!$I$13,IF(F84&gt;'[1]разряды'!$G$4,'[1]разряды'!$H$13,IF(F84&gt;'[1]разряды'!$F$4,'[1]разряды'!$G$13,IF(F84&gt;'[1]разряды'!$E$4,'[1]разряды'!$F$13,IF(F84&gt;'[1]разряды'!$D$4,'[1]разряды'!$E$13,IF(F84&gt;'[1]разряды'!$C$4,'[1]разряды'!$D$13,IF(F84&gt;'[1]разряды'!$B$4,'[1]разряды'!$C$13,'[1]разряды'!$B$13)))))))</f>
        <v>III</v>
      </c>
      <c r="H84" s="22">
        <f>VLOOKUP(F84,'[1]таблица юноши'!$G$2:$H$151,2,FALSE)</f>
        <v>82</v>
      </c>
      <c r="I84" s="22"/>
      <c r="J84" s="22">
        <v>155</v>
      </c>
      <c r="K84" s="31" t="str">
        <f>IF(J84&lt;'[1]разряды'!$H$7,'[1]разряды'!$I$5,IF(J84&lt;'[1]разряды'!$G$7,'[1]разряды'!$H$3,IF(J84&lt;'[1]разряды'!$F$7,'[1]разряды'!$G$3,IF(J84&lt;'[1]разряды'!$E$7,'[1]разряды'!$F$3,IF(J84&lt;'[1]разряды'!$D$7,'[1]разряды'!$E$3,IF(J84&lt;'[1]разряды'!$C$7,'[1]разряды'!$D$3,IF(J84&lt;'[1]разряды'!$B$7,'[1]разряды'!$C$3,'[1]разряды'!$B$3)))))))</f>
        <v>1 юн.</v>
      </c>
      <c r="L84" s="22">
        <f>VLOOKUP(J84,'[1]таблица юноши'!$A$2:$B$105,2,TRUE)</f>
        <v>78</v>
      </c>
      <c r="M84" s="22"/>
      <c r="N84" s="22">
        <f>L84+H84</f>
        <v>160</v>
      </c>
      <c r="O84" s="22" t="s">
        <v>275</v>
      </c>
      <c r="P84" s="21" t="str">
        <f>IF(O84&gt;'[1]разряды'!$H$6,'[1]разряды'!$I$13,IF(O84&gt;'[1]разряды'!$G$6,'[1]разряды'!$H$13,IF(O84&gt;'[1]разряды'!$F$6,'[1]разряды'!$G$13,IF(O84&gt;'[1]разряды'!$E$6,'[1]разряды'!$F$13,IF(O84&gt;'[1]разряды'!$D$6,'[1]разряды'!$E$13,IF(O84&gt;'[1]разряды'!$C$6,'[1]разряды'!$D$13,IF(O84&gt;'[1]разряды'!$B$6,'[1]разряды'!$C$13,'[1]разряды'!$B$13)))))))</f>
        <v>1 юн.</v>
      </c>
      <c r="Q84" s="22">
        <v>72</v>
      </c>
      <c r="R84" s="22">
        <f t="shared" si="5"/>
        <v>232</v>
      </c>
    </row>
    <row r="85" spans="1:18" ht="14.25" customHeight="1">
      <c r="A85" s="22">
        <v>5</v>
      </c>
      <c r="B85" s="23" t="s">
        <v>74</v>
      </c>
      <c r="C85" s="22">
        <v>2003</v>
      </c>
      <c r="D85" s="34" t="s">
        <v>96</v>
      </c>
      <c r="E85" s="22" t="s">
        <v>47</v>
      </c>
      <c r="F85" s="25">
        <v>7.4</v>
      </c>
      <c r="G85" s="21" t="str">
        <f>IF(F85&gt;'[1]разряды'!$H$4,'[1]разряды'!$I$13,IF(F85&gt;'[1]разряды'!$G$4,'[1]разряды'!$H$13,IF(F85&gt;'[1]разряды'!$F$4,'[1]разряды'!$G$13,IF(F85&gt;'[1]разряды'!$E$4,'[1]разряды'!$F$13,IF(F85&gt;'[1]разряды'!$D$4,'[1]разряды'!$E$13,IF(F85&gt;'[1]разряды'!$C$4,'[1]разряды'!$D$13,IF(F85&gt;'[1]разряды'!$B$4,'[1]разряды'!$C$13,'[1]разряды'!$B$13)))))))</f>
        <v>II</v>
      </c>
      <c r="H85" s="22">
        <f>VLOOKUP(F85,'[1]таблица юноши'!$G$2:$H$151,2,FALSE)</f>
        <v>99</v>
      </c>
      <c r="I85" s="22">
        <v>478</v>
      </c>
      <c r="J85" s="22"/>
      <c r="K85" s="21" t="str">
        <f>IF(I85&lt;'[1]разряды'!$H$5,'[1]разряды'!$I$5,IF(I85&lt;'[1]разряды'!$G$5,'[1]разряды'!$H$3,IF(I85&lt;'[1]разряды'!$F$5,'[1]разряды'!$G$3,IF(I85&lt;'[1]разряды'!$E$5,'[1]разряды'!$F$3,IF(I85&lt;'[1]разряды'!$D$5,'[1]разряды'!$E$3,IF(I85&lt;'[1]разряды'!$C$5,'[1]разряды'!$D$3,IF(I85&lt;'[1]разряды'!$B$5,'[1]разряды'!$C$3,'[1]разряды'!$B$3)))))))</f>
        <v>2 юн.</v>
      </c>
      <c r="L85" s="22"/>
      <c r="M85" s="22">
        <f>VLOOKUP(I85,'[1]таблица юноши'!D$2:E$151,2,TRUE)</f>
        <v>63</v>
      </c>
      <c r="N85" s="22">
        <f>H85+M85</f>
        <v>162</v>
      </c>
      <c r="O85" s="22" t="s">
        <v>328</v>
      </c>
      <c r="P85" s="21" t="str">
        <f>IF(O85&gt;'[1]разряды'!$H$6,'[1]разряды'!$I$13,IF(O85&gt;'[1]разряды'!$G$6,'[1]разряды'!$H$13,IF(O85&gt;'[1]разряды'!$F$6,'[1]разряды'!$G$13,IF(O85&gt;'[1]разряды'!$E$6,'[1]разряды'!$F$13,IF(O85&gt;'[1]разряды'!$D$6,'[1]разряды'!$E$13,IF(O85&gt;'[1]разряды'!$C$6,'[1]разряды'!$D$13,IF(O85&gt;'[1]разряды'!$B$6,'[1]разряды'!$C$13,'[1]разряды'!$B$13)))))))</f>
        <v>2 юн.</v>
      </c>
      <c r="Q85" s="22">
        <v>60</v>
      </c>
      <c r="R85" s="22">
        <f t="shared" si="5"/>
        <v>222</v>
      </c>
    </row>
    <row r="86" spans="1:18" ht="14.25" customHeight="1">
      <c r="A86" s="22">
        <v>6</v>
      </c>
      <c r="B86" s="23" t="s">
        <v>188</v>
      </c>
      <c r="C86" s="22">
        <v>2002</v>
      </c>
      <c r="D86" s="34" t="s">
        <v>161</v>
      </c>
      <c r="E86" s="22" t="s">
        <v>109</v>
      </c>
      <c r="F86" s="25">
        <v>8</v>
      </c>
      <c r="G86" s="21" t="str">
        <f>IF(F86&gt;'[1]разряды'!$H$4,'[1]разряды'!$I$13,IF(F86&gt;'[1]разряды'!$G$4,'[1]разряды'!$H$13,IF(F86&gt;'[1]разряды'!$F$4,'[1]разряды'!$G$13,IF(F86&gt;'[1]разряды'!$E$4,'[1]разряды'!$F$13,IF(F86&gt;'[1]разряды'!$D$4,'[1]разряды'!$E$13,IF(F86&gt;'[1]разряды'!$C$4,'[1]разряды'!$D$13,IF(F86&gt;'[1]разряды'!$B$4,'[1]разряды'!$C$13,'[1]разряды'!$B$13)))))))</f>
        <v>1 юн.</v>
      </c>
      <c r="H86" s="22">
        <f>VLOOKUP(F86,'[1]таблица юноши'!$G$2:$H$151,2,FALSE)</f>
        <v>70</v>
      </c>
      <c r="I86" s="22">
        <v>554</v>
      </c>
      <c r="J86" s="22"/>
      <c r="K86" s="21" t="str">
        <f>IF(I86&lt;'[1]разряды'!$H$5,'[1]разряды'!$I$5,IF(I86&lt;'[1]разряды'!$G$5,'[1]разряды'!$H$3,IF(I86&lt;'[1]разряды'!$F$5,'[1]разряды'!$G$3,IF(I86&lt;'[1]разряды'!$E$5,'[1]разряды'!$F$3,IF(I86&lt;'[1]разряды'!$D$5,'[1]разряды'!$E$3,IF(I86&lt;'[1]разряды'!$C$5,'[1]разряды'!$D$3,IF(I86&lt;'[1]разряды'!$B$5,'[1]разряды'!$C$3,'[1]разряды'!$B$3)))))))</f>
        <v>1 юн.</v>
      </c>
      <c r="L86" s="22"/>
      <c r="M86" s="22">
        <f>VLOOKUP(I86,'[1]таблица юноши'!D$2:E$151,2,TRUE)</f>
        <v>85</v>
      </c>
      <c r="N86" s="22">
        <f>H86+M86</f>
        <v>155</v>
      </c>
      <c r="O86" s="22" t="s">
        <v>321</v>
      </c>
      <c r="P86" s="21" t="str">
        <f>IF(O86&gt;'[1]разряды'!$H$6,'[1]разряды'!$I$13,IF(O86&gt;'[1]разряды'!$G$6,'[1]разряды'!$H$13,IF(O86&gt;'[1]разряды'!$F$6,'[1]разряды'!$G$13,IF(O86&gt;'[1]разряды'!$E$6,'[1]разряды'!$F$13,IF(O86&gt;'[1]разряды'!$D$6,'[1]разряды'!$E$13,IF(O86&gt;'[1]разряды'!$C$6,'[1]разряды'!$D$13,IF(O86&gt;'[1]разряды'!$B$6,'[1]разряды'!$C$13,'[1]разряды'!$B$13)))))))</f>
        <v>2 юн.</v>
      </c>
      <c r="Q86" s="22">
        <f>VLOOKUP(O86,'[1]таблица юноши'!$J$2:$K$151,2,TRUE)</f>
        <v>62</v>
      </c>
      <c r="R86" s="22">
        <f t="shared" si="5"/>
        <v>217</v>
      </c>
    </row>
    <row r="87" spans="1:18" ht="14.25" customHeight="1">
      <c r="A87" s="22">
        <v>7</v>
      </c>
      <c r="B87" s="34" t="s">
        <v>193</v>
      </c>
      <c r="C87" s="33">
        <v>2003</v>
      </c>
      <c r="D87" s="33" t="s">
        <v>26</v>
      </c>
      <c r="E87" s="33" t="s">
        <v>27</v>
      </c>
      <c r="F87" s="25">
        <v>7.7</v>
      </c>
      <c r="G87" s="21" t="str">
        <f>IF(F87&gt;'[1]разряды'!$H$4,'[1]разряды'!$I$13,IF(F87&gt;'[1]разряды'!$G$4,'[1]разряды'!$H$13,IF(F87&gt;'[1]разряды'!$F$4,'[1]разряды'!$G$13,IF(F87&gt;'[1]разряды'!$E$4,'[1]разряды'!$F$13,IF(F87&gt;'[1]разряды'!$D$4,'[1]разряды'!$E$13,IF(F87&gt;'[1]разряды'!$C$4,'[1]разряды'!$D$13,IF(F87&gt;'[1]разряды'!$B$4,'[1]разряды'!$C$13,'[1]разряды'!$B$13)))))))</f>
        <v>III</v>
      </c>
      <c r="H87" s="22">
        <f>VLOOKUP(F87,'[1]таблица юноши'!$G$2:$H$151,2,FALSE)</f>
        <v>82</v>
      </c>
      <c r="I87" s="22">
        <v>483</v>
      </c>
      <c r="J87" s="22"/>
      <c r="K87" s="31" t="str">
        <f>IF(I87&lt;'[1]разряды'!$H$5,'[1]разряды'!$I$5,IF(I87&lt;'[1]разряды'!$G$5,'[1]разряды'!$H$3,IF(I87&lt;'[1]разряды'!$F$5,'[1]разряды'!$G$3,IF(I87&lt;'[1]разряды'!$E$5,'[1]разряды'!$F$3,IF(I87&lt;'[1]разряды'!$D$5,'[1]разряды'!$E$3,IF(I87&lt;'[1]разряды'!$C$5,'[1]разряды'!$D$3,IF(I87&lt;'[1]разряды'!$B$5,'[1]разряды'!$C$3,'[1]разряды'!$B$3)))))))</f>
        <v>2 юн.</v>
      </c>
      <c r="L87" s="22"/>
      <c r="M87" s="22">
        <f>VLOOKUP(I87,'[1]таблица юноши'!D$2:E$151,2,TRUE)</f>
        <v>64</v>
      </c>
      <c r="N87" s="22">
        <f>H87+M87</f>
        <v>146</v>
      </c>
      <c r="O87" s="22" t="s">
        <v>312</v>
      </c>
      <c r="P87" s="21" t="str">
        <f>IF(O87&gt;'[1]разряды'!$H$6,'[1]разряды'!$I$13,IF(O87&gt;'[1]разряды'!$G$6,'[1]разряды'!$H$13,IF(O87&gt;'[1]разряды'!$F$6,'[1]разряды'!$G$13,IF(O87&gt;'[1]разряды'!$E$6,'[1]разряды'!$F$13,IF(O87&gt;'[1]разряды'!$D$6,'[1]разряды'!$E$13,IF(O87&gt;'[1]разряды'!$C$6,'[1]разряды'!$D$13,IF(O87&gt;'[1]разряды'!$B$6,'[1]разряды'!$C$13,'[1]разряды'!$B$13)))))))</f>
        <v>1 юн.</v>
      </c>
      <c r="Q87" s="22">
        <v>70</v>
      </c>
      <c r="R87" s="22">
        <f t="shared" si="5"/>
        <v>216</v>
      </c>
    </row>
    <row r="88" spans="1:18" ht="14.25" customHeight="1">
      <c r="A88" s="22">
        <v>8</v>
      </c>
      <c r="B88" s="23" t="s">
        <v>154</v>
      </c>
      <c r="C88" s="22">
        <v>2002</v>
      </c>
      <c r="D88" s="24" t="s">
        <v>98</v>
      </c>
      <c r="E88" s="22" t="s">
        <v>29</v>
      </c>
      <c r="F88" s="25">
        <v>7.9</v>
      </c>
      <c r="G88" s="21" t="str">
        <f>IF(F88&gt;'[1]разряды'!$H$4,'[1]разряды'!$I$13,IF(F88&gt;'[1]разряды'!$G$4,'[1]разряды'!$H$13,IF(F88&gt;'[1]разряды'!$F$4,'[1]разряды'!$G$13,IF(F88&gt;'[1]разряды'!$E$4,'[1]разряды'!$F$13,IF(F88&gt;'[1]разряды'!$D$4,'[1]разряды'!$E$13,IF(F88&gt;'[1]разряды'!$C$4,'[1]разряды'!$D$13,IF(F88&gt;'[1]разряды'!$B$4,'[1]разряды'!$C$13,'[1]разряды'!$B$13)))))))</f>
        <v>1 юн.</v>
      </c>
      <c r="H88" s="22">
        <f>VLOOKUP(F88,'[1]таблица юноши'!$G$2:$H$151,2,FALSE)</f>
        <v>74</v>
      </c>
      <c r="I88" s="22">
        <v>516</v>
      </c>
      <c r="J88" s="22"/>
      <c r="K88" s="31" t="str">
        <f>IF(I88&lt;'[1]разряды'!$H$5,'[1]разряды'!$I$5,IF(I88&lt;'[1]разряды'!$G$5,'[1]разряды'!$H$3,IF(I88&lt;'[1]разряды'!$F$5,'[1]разряды'!$G$3,IF(I88&lt;'[1]разряды'!$E$5,'[1]разряды'!$F$3,IF(I88&lt;'[1]разряды'!$D$5,'[1]разряды'!$E$3,IF(I88&lt;'[1]разряды'!$C$5,'[1]разряды'!$D$3,IF(I88&lt;'[1]разряды'!$B$5,'[1]разряды'!$C$3,'[1]разряды'!$B$3)))))))</f>
        <v>1 юн.</v>
      </c>
      <c r="L88" s="22"/>
      <c r="M88" s="22">
        <f>VLOOKUP(I88,'[1]таблица юноши'!D$2:E$151,2,TRUE)</f>
        <v>72</v>
      </c>
      <c r="N88" s="22">
        <f>H88+M88</f>
        <v>146</v>
      </c>
      <c r="O88" s="22" t="s">
        <v>288</v>
      </c>
      <c r="P88" s="21" t="str">
        <f>IF(O88&gt;'[1]разряды'!$H$6,'[1]разряды'!$I$13,IF(O88&gt;'[1]разряды'!$G$6,'[1]разряды'!$H$13,IF(O88&gt;'[1]разряды'!$F$6,'[1]разряды'!$G$13,IF(O88&gt;'[1]разряды'!$E$6,'[1]разряды'!$F$13,IF(O88&gt;'[1]разряды'!$D$6,'[1]разряды'!$E$13,IF(O88&gt;'[1]разряды'!$C$6,'[1]разряды'!$D$13,IF(O88&gt;'[1]разряды'!$B$6,'[1]разряды'!$C$13,'[1]разряды'!$B$13)))))))</f>
        <v>1 юн.</v>
      </c>
      <c r="Q88" s="22">
        <v>69</v>
      </c>
      <c r="R88" s="22">
        <f t="shared" si="5"/>
        <v>215</v>
      </c>
    </row>
    <row r="89" spans="1:18" ht="14.25" customHeight="1">
      <c r="A89" s="22">
        <v>9</v>
      </c>
      <c r="B89" s="75" t="s">
        <v>211</v>
      </c>
      <c r="C89" s="22">
        <v>2002</v>
      </c>
      <c r="D89" s="34" t="s">
        <v>20</v>
      </c>
      <c r="E89" s="22" t="s">
        <v>21</v>
      </c>
      <c r="F89" s="25">
        <v>8</v>
      </c>
      <c r="G89" s="21" t="str">
        <f>IF(F89&gt;'[1]разряды'!$H$4,'[1]разряды'!$I$13,IF(F89&gt;'[1]разряды'!$G$4,'[1]разряды'!$H$13,IF(F89&gt;'[1]разряды'!$F$4,'[1]разряды'!$G$13,IF(F89&gt;'[1]разряды'!$E$4,'[1]разряды'!$F$13,IF(F89&gt;'[1]разряды'!$D$4,'[1]разряды'!$E$13,IF(F89&gt;'[1]разряды'!$C$4,'[1]разряды'!$D$13,IF(F89&gt;'[1]разряды'!$B$4,'[1]разряды'!$C$13,'[1]разряды'!$B$13)))))))</f>
        <v>1 юн.</v>
      </c>
      <c r="H89" s="22">
        <f>VLOOKUP(F89,'[1]таблица юноши'!$G$2:$H$151,2,FALSE)</f>
        <v>70</v>
      </c>
      <c r="I89" s="22"/>
      <c r="J89" s="22">
        <v>165</v>
      </c>
      <c r="K89" s="31" t="str">
        <f>IF(J89&lt;'[1]разряды'!$H$7,'[1]разряды'!$I$5,IF(J89&lt;'[1]разряды'!$G$7,'[1]разряды'!$H$3,IF(J89&lt;'[1]разряды'!$F$7,'[1]разряды'!$G$3,IF(J89&lt;'[1]разряды'!$E$7,'[1]разряды'!$F$3,IF(J89&lt;'[1]разряды'!$D$7,'[1]разряды'!$E$3,IF(J89&lt;'[1]разряды'!$C$7,'[1]разряды'!$D$3,IF(J89&lt;'[1]разряды'!$B$7,'[1]разряды'!$C$3,'[1]разряды'!$B$3)))))))</f>
        <v>III</v>
      </c>
      <c r="L89" s="22">
        <f>VLOOKUP(J89,'[1]таблица юноши'!$A$2:$B$105,2,TRUE)</f>
        <v>92</v>
      </c>
      <c r="M89" s="22"/>
      <c r="N89" s="22">
        <f>L89+H89</f>
        <v>162</v>
      </c>
      <c r="O89" s="33" t="s">
        <v>326</v>
      </c>
      <c r="P89" s="21" t="str">
        <f>IF(O89&gt;'[1]разряды'!$H$6,'[1]разряды'!$I$13,IF(O89&gt;'[1]разряды'!$G$6,'[1]разряды'!$H$13,IF(O89&gt;'[1]разряды'!$F$6,'[1]разряды'!$G$13,IF(O89&gt;'[1]разряды'!$E$6,'[1]разряды'!$F$13,IF(O89&gt;'[1]разряды'!$D$6,'[1]разряды'!$E$13,IF(O89&gt;'[1]разряды'!$C$6,'[1]разряды'!$D$13,IF(O89&gt;'[1]разряды'!$B$6,'[1]разряды'!$C$13,'[1]разряды'!$B$13)))))))</f>
        <v>2 юн.</v>
      </c>
      <c r="Q89" s="22">
        <v>53</v>
      </c>
      <c r="R89" s="22">
        <f t="shared" si="5"/>
        <v>215</v>
      </c>
    </row>
    <row r="90" spans="1:18" ht="14.25" customHeight="1">
      <c r="A90" s="22">
        <v>10</v>
      </c>
      <c r="B90" s="75" t="s">
        <v>213</v>
      </c>
      <c r="C90" s="22">
        <v>2002</v>
      </c>
      <c r="D90" s="34" t="s">
        <v>20</v>
      </c>
      <c r="E90" s="22" t="s">
        <v>21</v>
      </c>
      <c r="F90" s="25">
        <v>8.5</v>
      </c>
      <c r="G90" s="21" t="str">
        <f>IF(F90&gt;'[1]разряды'!$H$4,'[1]разряды'!$I$13,IF(F90&gt;'[1]разряды'!$G$4,'[1]разряды'!$H$13,IF(F90&gt;'[1]разряды'!$F$4,'[1]разряды'!$G$13,IF(F90&gt;'[1]разряды'!$E$4,'[1]разряды'!$F$13,IF(F90&gt;'[1]разряды'!$D$4,'[1]разряды'!$E$13,IF(F90&gt;'[1]разряды'!$C$4,'[1]разряды'!$D$13,IF(F90&gt;'[1]разряды'!$B$4,'[1]разряды'!$C$13,'[1]разряды'!$B$13)))))))</f>
        <v>2 юн.</v>
      </c>
      <c r="H90" s="22">
        <f>VLOOKUP(F90,'[1]таблица юноши'!$G$2:$H$151,2,FALSE)</f>
        <v>55</v>
      </c>
      <c r="I90" s="22"/>
      <c r="J90" s="22">
        <v>175</v>
      </c>
      <c r="K90" s="31" t="str">
        <f>IF(J90&lt;'[1]разряды'!$H$7,'[1]разряды'!$I$5,IF(J90&lt;'[1]разряды'!$G$7,'[1]разряды'!$H$3,IF(J90&lt;'[1]разряды'!$F$7,'[1]разряды'!$G$3,IF(J90&lt;'[1]разряды'!$E$7,'[1]разряды'!$F$3,IF(J90&lt;'[1]разряды'!$D$7,'[1]разряды'!$E$3,IF(J90&lt;'[1]разряды'!$C$7,'[1]разряды'!$D$3,IF(J90&lt;'[1]разряды'!$B$7,'[1]разряды'!$C$3,'[1]разряды'!$B$3)))))))</f>
        <v>II</v>
      </c>
      <c r="L90" s="22">
        <f>VLOOKUP(J90,'[1]таблица юноши'!$A$2:$B$105,2,TRUE)</f>
        <v>107</v>
      </c>
      <c r="M90" s="22"/>
      <c r="N90" s="22">
        <f>L90+H90</f>
        <v>162</v>
      </c>
      <c r="O90" s="22" t="s">
        <v>329</v>
      </c>
      <c r="P90" s="21" t="str">
        <f>IF(O90&gt;'[1]разряды'!$H$6,'[1]разряды'!$I$13,IF(O90&gt;'[1]разряды'!$G$6,'[1]разряды'!$H$13,IF(O90&gt;'[1]разряды'!$F$6,'[1]разряды'!$G$13,IF(O90&gt;'[1]разряды'!$E$6,'[1]разряды'!$F$13,IF(O90&gt;'[1]разряды'!$D$6,'[1]разряды'!$E$13,IF(O90&gt;'[1]разряды'!$C$6,'[1]разряды'!$D$13,IF(O90&gt;'[1]разряды'!$B$6,'[1]разряды'!$C$13,'[1]разряды'!$B$13)))))))</f>
        <v>2 юн.</v>
      </c>
      <c r="Q90" s="22">
        <v>53</v>
      </c>
      <c r="R90" s="22">
        <f t="shared" si="5"/>
        <v>215</v>
      </c>
    </row>
    <row r="91" spans="1:18" ht="14.25" customHeight="1">
      <c r="A91" s="22">
        <v>11</v>
      </c>
      <c r="B91" s="93" t="s">
        <v>160</v>
      </c>
      <c r="C91" s="33">
        <v>2002</v>
      </c>
      <c r="D91" s="33" t="s">
        <v>25</v>
      </c>
      <c r="E91" s="33" t="s">
        <v>42</v>
      </c>
      <c r="F91" s="25">
        <v>8.1</v>
      </c>
      <c r="G91" s="21" t="str">
        <f>IF(F91&gt;'[1]разряды'!$H$4,'[1]разряды'!$I$13,IF(F91&gt;'[1]разряды'!$G$4,'[1]разряды'!$H$13,IF(F91&gt;'[1]разряды'!$F$4,'[1]разряды'!$G$13,IF(F91&gt;'[1]разряды'!$E$4,'[1]разряды'!$F$13,IF(F91&gt;'[1]разряды'!$D$4,'[1]разряды'!$E$13,IF(F91&gt;'[1]разряды'!$C$4,'[1]разряды'!$D$13,IF(F91&gt;'[1]разряды'!$B$4,'[1]разряды'!$C$13,'[1]разряды'!$B$13)))))))</f>
        <v>1 юн.</v>
      </c>
      <c r="H91" s="22">
        <f>VLOOKUP(F91,'[1]таблица юноши'!$G$2:$H$151,2,FALSE)</f>
        <v>67</v>
      </c>
      <c r="I91" s="22"/>
      <c r="J91" s="22">
        <v>160</v>
      </c>
      <c r="K91" s="31" t="str">
        <f>IF(J91&lt;'[1]разряды'!$H$7,'[1]разряды'!$I$5,IF(J91&lt;'[1]разряды'!$G$7,'[1]разряды'!$H$3,IF(J91&lt;'[1]разряды'!$F$7,'[1]разряды'!$G$3,IF(J91&lt;'[1]разряды'!$E$7,'[1]разряды'!$F$3,IF(J91&lt;'[1]разряды'!$D$7,'[1]разряды'!$E$3,IF(J91&lt;'[1]разряды'!$C$7,'[1]разряды'!$D$3,IF(J91&lt;'[1]разряды'!$B$7,'[1]разряды'!$C$3,'[1]разряды'!$B$3)))))))</f>
        <v>III</v>
      </c>
      <c r="L91" s="22">
        <f>VLOOKUP(J91,'[1]таблица юноши'!$A$2:$B$105,2,TRUE)</f>
        <v>85</v>
      </c>
      <c r="M91" s="22"/>
      <c r="N91" s="22">
        <f>L91+H91</f>
        <v>152</v>
      </c>
      <c r="O91" s="22" t="s">
        <v>323</v>
      </c>
      <c r="P91" s="21" t="str">
        <f>IF(O91&gt;'[1]разряды'!$H$6,'[1]разряды'!$I$13,IF(O91&gt;'[1]разряды'!$G$6,'[1]разряды'!$H$13,IF(O91&gt;'[1]разряды'!$F$6,'[1]разряды'!$G$13,IF(O91&gt;'[1]разряды'!$E$6,'[1]разряды'!$F$13,IF(O91&gt;'[1]разряды'!$D$6,'[1]разряды'!$E$13,IF(O91&gt;'[1]разряды'!$C$6,'[1]разряды'!$D$13,IF(O91&gt;'[1]разряды'!$B$6,'[1]разряды'!$C$13,'[1]разряды'!$B$13)))))))</f>
        <v>2 юн.</v>
      </c>
      <c r="Q91" s="22">
        <v>59</v>
      </c>
      <c r="R91" s="22">
        <f t="shared" si="5"/>
        <v>211</v>
      </c>
    </row>
    <row r="92" spans="1:18" ht="14.25" customHeight="1">
      <c r="A92" s="22">
        <v>12</v>
      </c>
      <c r="B92" s="23" t="s">
        <v>183</v>
      </c>
      <c r="C92" s="22">
        <v>2002</v>
      </c>
      <c r="D92" s="34" t="s">
        <v>20</v>
      </c>
      <c r="E92" s="22" t="s">
        <v>21</v>
      </c>
      <c r="F92" s="25">
        <v>7.9</v>
      </c>
      <c r="G92" s="21" t="str">
        <f>IF(F92&gt;'[1]разряды'!$H$4,'[1]разряды'!$I$13,IF(F92&gt;'[1]разряды'!$G$4,'[1]разряды'!$H$13,IF(F92&gt;'[1]разряды'!$F$4,'[1]разряды'!$G$13,IF(F92&gt;'[1]разряды'!$E$4,'[1]разряды'!$F$13,IF(F92&gt;'[1]разряды'!$D$4,'[1]разряды'!$E$13,IF(F92&gt;'[1]разряды'!$C$4,'[1]разряды'!$D$13,IF(F92&gt;'[1]разряды'!$B$4,'[1]разряды'!$C$13,'[1]разряды'!$B$13)))))))</f>
        <v>1 юн.</v>
      </c>
      <c r="H92" s="22">
        <f>VLOOKUP(F92,'[1]таблица юноши'!$G$2:$H$151,2,FALSE)</f>
        <v>74</v>
      </c>
      <c r="I92" s="22">
        <v>507</v>
      </c>
      <c r="J92" s="22"/>
      <c r="K92" s="31" t="str">
        <f>IF(I92&lt;'[1]разряды'!$H$5,'[1]разряды'!$I$5,IF(I92&lt;'[1]разряды'!$G$5,'[1]разряды'!$H$3,IF(I92&lt;'[1]разряды'!$F$5,'[1]разряды'!$G$3,IF(I92&lt;'[1]разряды'!$E$5,'[1]разряды'!$F$3,IF(I92&lt;'[1]разряды'!$D$5,'[1]разряды'!$E$3,IF(I92&lt;'[1]разряды'!$C$5,'[1]разряды'!$D$3,IF(I92&lt;'[1]разряды'!$B$5,'[1]разряды'!$C$3,'[1]разряды'!$B$3)))))))</f>
        <v>1 юн.</v>
      </c>
      <c r="L92" s="22"/>
      <c r="M92" s="22">
        <f>VLOOKUP(I92,'[1]таблица юноши'!D$2:E$151,2,TRUE)</f>
        <v>70</v>
      </c>
      <c r="N92" s="22">
        <f aca="true" t="shared" si="6" ref="N92:N98">H92+M92</f>
        <v>144</v>
      </c>
      <c r="O92" s="22" t="s">
        <v>317</v>
      </c>
      <c r="P92" s="21" t="str">
        <f>IF(O92&gt;'[1]разряды'!$H$6,'[1]разряды'!$I$13,IF(O92&gt;'[1]разряды'!$G$6,'[1]разряды'!$H$13,IF(O92&gt;'[1]разряды'!$F$6,'[1]разряды'!$G$13,IF(O92&gt;'[1]разряды'!$E$6,'[1]разряды'!$F$13,IF(O92&gt;'[1]разряды'!$D$6,'[1]разряды'!$E$13,IF(O92&gt;'[1]разряды'!$C$6,'[1]разряды'!$D$13,IF(O92&gt;'[1]разряды'!$B$6,'[1]разряды'!$C$13,'[1]разряды'!$B$13)))))))</f>
        <v>1 юн.</v>
      </c>
      <c r="Q92" s="22">
        <v>67</v>
      </c>
      <c r="R92" s="22">
        <f t="shared" si="5"/>
        <v>211</v>
      </c>
    </row>
    <row r="93" spans="1:18" s="98" customFormat="1" ht="14.25" customHeight="1">
      <c r="A93" s="22">
        <v>13</v>
      </c>
      <c r="B93" s="23" t="s">
        <v>175</v>
      </c>
      <c r="C93" s="22">
        <v>2003</v>
      </c>
      <c r="D93" s="34" t="s">
        <v>96</v>
      </c>
      <c r="E93" s="22" t="s">
        <v>47</v>
      </c>
      <c r="F93" s="25">
        <v>7.8</v>
      </c>
      <c r="G93" s="21" t="str">
        <f>IF(F93&gt;'[1]разряды'!$H$4,'[1]разряды'!$I$13,IF(F93&gt;'[1]разряды'!$G$4,'[1]разряды'!$H$13,IF(F93&gt;'[1]разряды'!$F$4,'[1]разряды'!$G$13,IF(F93&gt;'[1]разряды'!$E$4,'[1]разряды'!$F$13,IF(F93&gt;'[1]разряды'!$D$4,'[1]разряды'!$E$13,IF(F93&gt;'[1]разряды'!$C$4,'[1]разряды'!$D$13,IF(F93&gt;'[1]разряды'!$B$4,'[1]разряды'!$C$13,'[1]разряды'!$B$13)))))))</f>
        <v>III</v>
      </c>
      <c r="H93" s="22">
        <f>VLOOKUP(F93,'[1]таблица юноши'!$G$2:$H$151,2,FALSE)</f>
        <v>78</v>
      </c>
      <c r="I93" s="22">
        <v>468</v>
      </c>
      <c r="J93" s="22"/>
      <c r="K93" s="21" t="str">
        <f>IF(I93&lt;'[1]разряды'!$H$5,'[1]разряды'!$I$5,IF(I93&lt;'[1]разряды'!$G$5,'[1]разряды'!$H$3,IF(I93&lt;'[1]разряды'!$F$5,'[1]разряды'!$G$3,IF(I93&lt;'[1]разряды'!$E$5,'[1]разряды'!$F$3,IF(I93&lt;'[1]разряды'!$D$5,'[1]разряды'!$E$3,IF(I93&lt;'[1]разряды'!$C$5,'[1]разряды'!$D$3,IF(I93&lt;'[1]разряды'!$B$5,'[1]разряды'!$C$3,'[1]разряды'!$B$3)))))))</f>
        <v>2 юн.</v>
      </c>
      <c r="L93" s="22"/>
      <c r="M93" s="22">
        <f>VLOOKUP(I93,'[1]таблица юноши'!D$2:E$151,2,TRUE)</f>
        <v>60</v>
      </c>
      <c r="N93" s="22">
        <f t="shared" si="6"/>
        <v>138</v>
      </c>
      <c r="O93" s="22" t="s">
        <v>313</v>
      </c>
      <c r="P93" s="21" t="str">
        <f>IF(O93&gt;'[1]разряды'!$H$6,'[1]разряды'!$I$13,IF(O93&gt;'[1]разряды'!$G$6,'[1]разряды'!$H$13,IF(O93&gt;'[1]разряды'!$F$6,'[1]разряды'!$G$13,IF(O93&gt;'[1]разряды'!$E$6,'[1]разряды'!$F$13,IF(O93&gt;'[1]разряды'!$D$6,'[1]разряды'!$E$13,IF(O93&gt;'[1]разряды'!$C$6,'[1]разряды'!$D$13,IF(O93&gt;'[1]разряды'!$B$6,'[1]разряды'!$C$13,'[1]разряды'!$B$13)))))))</f>
        <v>1 юн.</v>
      </c>
      <c r="Q93" s="22">
        <f>VLOOKUP(O93,'[1]таблица юноши'!$J$2:$K$151,2,TRUE)</f>
        <v>70</v>
      </c>
      <c r="R93" s="22">
        <f t="shared" si="5"/>
        <v>208</v>
      </c>
    </row>
    <row r="94" spans="1:18" ht="14.25" customHeight="1">
      <c r="A94" s="22">
        <v>14</v>
      </c>
      <c r="B94" s="34" t="s">
        <v>77</v>
      </c>
      <c r="C94" s="33">
        <v>2002</v>
      </c>
      <c r="D94" s="33" t="s">
        <v>98</v>
      </c>
      <c r="E94" s="33" t="s">
        <v>29</v>
      </c>
      <c r="F94" s="25">
        <v>7.8</v>
      </c>
      <c r="G94" s="21" t="str">
        <f>IF(F94&gt;'[1]разряды'!$H$4,'[1]разряды'!$I$13,IF(F94&gt;'[1]разряды'!$G$4,'[1]разряды'!$H$13,IF(F94&gt;'[1]разряды'!$F$4,'[1]разряды'!$G$13,IF(F94&gt;'[1]разряды'!$E$4,'[1]разряды'!$F$13,IF(F94&gt;'[1]разряды'!$D$4,'[1]разряды'!$E$13,IF(F94&gt;'[1]разряды'!$C$4,'[1]разряды'!$D$13,IF(F94&gt;'[1]разряды'!$B$4,'[1]разряды'!$C$13,'[1]разряды'!$B$13)))))))</f>
        <v>III</v>
      </c>
      <c r="H94" s="22">
        <f>VLOOKUP(F94,'[1]таблица юноши'!$G$2:$H$151,2,FALSE)</f>
        <v>78</v>
      </c>
      <c r="I94" s="22">
        <v>511</v>
      </c>
      <c r="J94" s="22"/>
      <c r="K94" s="21" t="str">
        <f>IF(I94&lt;'[1]разряды'!$H$5,'[1]разряды'!$I$5,IF(I94&lt;'[1]разряды'!$G$5,'[1]разряды'!$H$3,IF(I94&lt;'[1]разряды'!$F$5,'[1]разряды'!$G$3,IF(I94&lt;'[1]разряды'!$E$5,'[1]разряды'!$F$3,IF(I94&lt;'[1]разряды'!$D$5,'[1]разряды'!$E$3,IF(I94&lt;'[1]разряды'!$C$5,'[1]разряды'!$D$3,IF(I94&lt;'[1]разряды'!$B$5,'[1]разряды'!$C$3,'[1]разряды'!$B$3)))))))</f>
        <v>1 юн.</v>
      </c>
      <c r="L94" s="22"/>
      <c r="M94" s="22">
        <f>VLOOKUP(I94,'[1]таблица юноши'!D$2:E$151,2,TRUE)</f>
        <v>71</v>
      </c>
      <c r="N94" s="22">
        <f t="shared" si="6"/>
        <v>149</v>
      </c>
      <c r="O94" s="22" t="s">
        <v>325</v>
      </c>
      <c r="P94" s="21" t="str">
        <f>IF(O94&gt;'[1]разряды'!$H$6,'[1]разряды'!$I$13,IF(O94&gt;'[1]разряды'!$G$6,'[1]разряды'!$H$13,IF(O94&gt;'[1]разряды'!$F$6,'[1]разряды'!$G$13,IF(O94&gt;'[1]разряды'!$E$6,'[1]разряды'!$F$13,IF(O94&gt;'[1]разряды'!$D$6,'[1]разряды'!$E$13,IF(O94&gt;'[1]разряды'!$C$6,'[1]разряды'!$D$13,IF(O94&gt;'[1]разряды'!$B$6,'[1]разряды'!$C$13,'[1]разряды'!$B$13)))))))</f>
        <v>2 юн.</v>
      </c>
      <c r="Q94" s="22">
        <v>57</v>
      </c>
      <c r="R94" s="22">
        <f t="shared" si="5"/>
        <v>206</v>
      </c>
    </row>
    <row r="95" spans="1:18" ht="14.25" customHeight="1">
      <c r="A95" s="22">
        <v>15</v>
      </c>
      <c r="B95" s="34" t="s">
        <v>205</v>
      </c>
      <c r="C95" s="33">
        <v>2002</v>
      </c>
      <c r="D95" s="33" t="s">
        <v>104</v>
      </c>
      <c r="E95" s="22" t="s">
        <v>31</v>
      </c>
      <c r="F95" s="25">
        <v>7.8</v>
      </c>
      <c r="G95" s="21" t="str">
        <f>IF(F95&gt;'[1]разряды'!$H$4,'[1]разряды'!$I$13,IF(F95&gt;'[1]разряды'!$G$4,'[1]разряды'!$H$13,IF(F95&gt;'[1]разряды'!$F$4,'[1]разряды'!$G$13,IF(F95&gt;'[1]разряды'!$E$4,'[1]разряды'!$F$13,IF(F95&gt;'[1]разряды'!$D$4,'[1]разряды'!$E$13,IF(F95&gt;'[1]разряды'!$C$4,'[1]разряды'!$D$13,IF(F95&gt;'[1]разряды'!$B$4,'[1]разряды'!$C$13,'[1]разряды'!$B$13)))))))</f>
        <v>III</v>
      </c>
      <c r="H95" s="22">
        <f>VLOOKUP(F95,'[1]таблица юноши'!$G$2:$H$151,2,FALSE)</f>
        <v>78</v>
      </c>
      <c r="I95" s="22">
        <v>503</v>
      </c>
      <c r="J95" s="22"/>
      <c r="K95" s="31" t="str">
        <f>IF(I95&lt;'[1]разряды'!$H$5,'[1]разряды'!$I$5,IF(I95&lt;'[1]разряды'!$G$5,'[1]разряды'!$H$3,IF(I95&lt;'[1]разряды'!$F$5,'[1]разряды'!$G$3,IF(I95&lt;'[1]разряды'!$E$5,'[1]разряды'!$F$3,IF(I95&lt;'[1]разряды'!$D$5,'[1]разряды'!$E$3,IF(I95&lt;'[1]разряды'!$C$5,'[1]разряды'!$D$3,IF(I95&lt;'[1]разряды'!$B$5,'[1]разряды'!$C$3,'[1]разряды'!$B$3)))))))</f>
        <v>1 юн.</v>
      </c>
      <c r="L95" s="22"/>
      <c r="M95" s="22">
        <f>VLOOKUP(I95,'[1]таблица юноши'!D$2:E$151,2,TRUE)</f>
        <v>69</v>
      </c>
      <c r="N95" s="22">
        <f t="shared" si="6"/>
        <v>147</v>
      </c>
      <c r="O95" s="22" t="s">
        <v>324</v>
      </c>
      <c r="P95" s="21" t="str">
        <f>IF(O95&gt;'[1]разряды'!$H$6,'[1]разряды'!$I$13,IF(O95&gt;'[1]разряды'!$G$6,'[1]разряды'!$H$13,IF(O95&gt;'[1]разряды'!$F$6,'[1]разряды'!$G$13,IF(O95&gt;'[1]разряды'!$E$6,'[1]разряды'!$F$13,IF(O95&gt;'[1]разряды'!$D$6,'[1]разряды'!$E$13,IF(O95&gt;'[1]разряды'!$C$6,'[1]разряды'!$D$13,IF(O95&gt;'[1]разряды'!$B$6,'[1]разряды'!$C$13,'[1]разряды'!$B$13)))))))</f>
        <v>2 юн.</v>
      </c>
      <c r="Q95" s="22">
        <v>58</v>
      </c>
      <c r="R95" s="22">
        <f t="shared" si="5"/>
        <v>205</v>
      </c>
    </row>
    <row r="96" spans="1:18" ht="14.25" customHeight="1">
      <c r="A96" s="22">
        <v>16</v>
      </c>
      <c r="B96" s="23" t="s">
        <v>207</v>
      </c>
      <c r="C96" s="33">
        <v>2002</v>
      </c>
      <c r="D96" s="34" t="s">
        <v>98</v>
      </c>
      <c r="E96" s="22" t="s">
        <v>29</v>
      </c>
      <c r="F96" s="25">
        <v>8.1</v>
      </c>
      <c r="G96" s="21" t="str">
        <f>IF(F96&gt;'[1]разряды'!$H$4,'[1]разряды'!$I$13,IF(F96&gt;'[1]разряды'!$G$4,'[1]разряды'!$H$13,IF(F96&gt;'[1]разряды'!$F$4,'[1]разряды'!$G$13,IF(F96&gt;'[1]разряды'!$E$4,'[1]разряды'!$F$13,IF(F96&gt;'[1]разряды'!$D$4,'[1]разряды'!$E$13,IF(F96&gt;'[1]разряды'!$C$4,'[1]разряды'!$D$13,IF(F96&gt;'[1]разряды'!$B$4,'[1]разряды'!$C$13,'[1]разряды'!$B$13)))))))</f>
        <v>1 юн.</v>
      </c>
      <c r="H96" s="22">
        <f>VLOOKUP(F96,'[1]таблица юноши'!$G$2:$H$151,2,FALSE)</f>
        <v>67</v>
      </c>
      <c r="I96" s="22">
        <v>514</v>
      </c>
      <c r="J96" s="22"/>
      <c r="K96" s="31" t="str">
        <f>IF(I96&lt;'[1]разряды'!$H$5,'[1]разряды'!$I$5,IF(I96&lt;'[1]разряды'!$G$5,'[1]разряды'!$H$3,IF(I96&lt;'[1]разряды'!$F$5,'[1]разряды'!$G$3,IF(I96&lt;'[1]разряды'!$E$5,'[1]разряды'!$F$3,IF(I96&lt;'[1]разряды'!$D$5,'[1]разряды'!$E$3,IF(I96&lt;'[1]разряды'!$C$5,'[1]разряды'!$D$3,IF(I96&lt;'[1]разряды'!$B$5,'[1]разряды'!$C$3,'[1]разряды'!$B$3)))))))</f>
        <v>1 юн.</v>
      </c>
      <c r="L96" s="22"/>
      <c r="M96" s="22">
        <f>VLOOKUP(I96,'[1]таблица юноши'!D$2:E$151,2,TRUE)</f>
        <v>72</v>
      </c>
      <c r="N96" s="22">
        <f t="shared" si="6"/>
        <v>139</v>
      </c>
      <c r="O96" s="22" t="s">
        <v>319</v>
      </c>
      <c r="P96" s="21" t="str">
        <f>IF(O96&gt;'[1]разряды'!$H$6,'[1]разряды'!$I$13,IF(O96&gt;'[1]разряды'!$G$6,'[1]разряды'!$H$13,IF(O96&gt;'[1]разряды'!$F$6,'[1]разряды'!$G$13,IF(O96&gt;'[1]разряды'!$E$6,'[1]разряды'!$F$13,IF(O96&gt;'[1]разряды'!$D$6,'[1]разряды'!$E$13,IF(O96&gt;'[1]разряды'!$C$6,'[1]разряды'!$D$13,IF(O96&gt;'[1]разряды'!$B$6,'[1]разряды'!$C$13,'[1]разряды'!$B$13)))))))</f>
        <v>2 юн.</v>
      </c>
      <c r="Q96" s="22">
        <f>VLOOKUP(O96,'[1]таблица юноши'!$J$2:$K$151,2,TRUE)</f>
        <v>63</v>
      </c>
      <c r="R96" s="22">
        <f t="shared" si="5"/>
        <v>202</v>
      </c>
    </row>
    <row r="97" spans="1:18" ht="14.25" customHeight="1">
      <c r="A97" s="22">
        <v>17</v>
      </c>
      <c r="B97" s="34" t="s">
        <v>152</v>
      </c>
      <c r="C97" s="33">
        <v>2002</v>
      </c>
      <c r="D97" s="33" t="s">
        <v>37</v>
      </c>
      <c r="E97" s="33" t="s">
        <v>38</v>
      </c>
      <c r="F97" s="25">
        <v>8</v>
      </c>
      <c r="G97" s="21" t="str">
        <f>IF(F97&gt;'[1]разряды'!$H$4,'[1]разряды'!$I$13,IF(F97&gt;'[1]разряды'!$G$4,'[1]разряды'!$H$13,IF(F97&gt;'[1]разряды'!$F$4,'[1]разряды'!$G$13,IF(F97&gt;'[1]разряды'!$E$4,'[1]разряды'!$F$13,IF(F97&gt;'[1]разряды'!$D$4,'[1]разряды'!$E$13,IF(F97&gt;'[1]разряды'!$C$4,'[1]разряды'!$D$13,IF(F97&gt;'[1]разряды'!$B$4,'[1]разряды'!$C$13,'[1]разряды'!$B$13)))))))</f>
        <v>1 юн.</v>
      </c>
      <c r="H97" s="22">
        <f>VLOOKUP(F97,'[1]таблица юноши'!$G$2:$H$151,2,FALSE)</f>
        <v>70</v>
      </c>
      <c r="I97" s="22">
        <v>497</v>
      </c>
      <c r="J97" s="22"/>
      <c r="K97" s="31" t="str">
        <f>IF(I97&lt;'[1]разряды'!$H$5,'[1]разряды'!$I$5,IF(I97&lt;'[1]разряды'!$G$5,'[1]разряды'!$H$3,IF(I97&lt;'[1]разряды'!$F$5,'[1]разряды'!$G$3,IF(I97&lt;'[1]разряды'!$E$5,'[1]разряды'!$F$3,IF(I97&lt;'[1]разряды'!$D$5,'[1]разряды'!$E$3,IF(I97&lt;'[1]разряды'!$C$5,'[1]разряды'!$D$3,IF(I97&lt;'[1]разряды'!$B$5,'[1]разряды'!$C$3,'[1]разряды'!$B$3)))))))</f>
        <v>2 юн.</v>
      </c>
      <c r="L97" s="22"/>
      <c r="M97" s="22">
        <f>VLOOKUP(I97,'[1]таблица юноши'!D$2:E$151,2,TRUE)</f>
        <v>67</v>
      </c>
      <c r="N97" s="22">
        <f t="shared" si="6"/>
        <v>137</v>
      </c>
      <c r="O97" s="22" t="s">
        <v>320</v>
      </c>
      <c r="P97" s="21" t="str">
        <f>IF(O97&gt;'[1]разряды'!$H$6,'[1]разряды'!$I$13,IF(O97&gt;'[1]разряды'!$G$6,'[1]разряды'!$H$13,IF(O97&gt;'[1]разряды'!$F$6,'[1]разряды'!$G$13,IF(O97&gt;'[1]разряды'!$E$6,'[1]разряды'!$F$13,IF(O97&gt;'[1]разряды'!$D$6,'[1]разряды'!$E$13,IF(O97&gt;'[1]разряды'!$C$6,'[1]разряды'!$D$13,IF(O97&gt;'[1]разряды'!$B$6,'[1]разряды'!$C$13,'[1]разряды'!$B$13)))))))</f>
        <v>2 юн.</v>
      </c>
      <c r="Q97" s="22">
        <f>VLOOKUP(O97,'[1]таблица юноши'!$J$2:$K$151,2,TRUE)</f>
        <v>63</v>
      </c>
      <c r="R97" s="22">
        <f t="shared" si="5"/>
        <v>200</v>
      </c>
    </row>
    <row r="98" spans="1:18" ht="14.25" customHeight="1">
      <c r="A98" s="22">
        <v>18</v>
      </c>
      <c r="B98" s="23" t="s">
        <v>198</v>
      </c>
      <c r="C98" s="22">
        <v>2002</v>
      </c>
      <c r="D98" s="34" t="s">
        <v>87</v>
      </c>
      <c r="E98" s="22" t="s">
        <v>34</v>
      </c>
      <c r="F98" s="25">
        <v>7.9</v>
      </c>
      <c r="G98" s="21" t="str">
        <f>IF(F98&gt;'[1]разряды'!$H$4,'[1]разряды'!$I$13,IF(F98&gt;'[1]разряды'!$G$4,'[1]разряды'!$H$13,IF(F98&gt;'[1]разряды'!$F$4,'[1]разряды'!$G$13,IF(F98&gt;'[1]разряды'!$E$4,'[1]разряды'!$F$13,IF(F98&gt;'[1]разряды'!$D$4,'[1]разряды'!$E$13,IF(F98&gt;'[1]разряды'!$C$4,'[1]разряды'!$D$13,IF(F98&gt;'[1]разряды'!$B$4,'[1]разряды'!$C$13,'[1]разряды'!$B$13)))))))</f>
        <v>1 юн.</v>
      </c>
      <c r="H98" s="22">
        <f>VLOOKUP(F98,'[1]таблица юноши'!$G$2:$H$151,2,FALSE)</f>
        <v>74</v>
      </c>
      <c r="I98" s="22">
        <v>453</v>
      </c>
      <c r="J98" s="22"/>
      <c r="K98" s="21" t="str">
        <f>IF(I98&lt;'[1]разряды'!$H$5,'[1]разряды'!$I$5,IF(I98&lt;'[1]разряды'!$G$5,'[1]разряды'!$H$3,IF(I98&lt;'[1]разряды'!$F$5,'[1]разряды'!$G$3,IF(I98&lt;'[1]разряды'!$E$5,'[1]разряды'!$F$3,IF(I98&lt;'[1]разряды'!$D$5,'[1]разряды'!$E$3,IF(I98&lt;'[1]разряды'!$C$5,'[1]разряды'!$D$3,IF(I98&lt;'[1]разряды'!$B$5,'[1]разряды'!$C$3,'[1]разряды'!$B$3)))))))</f>
        <v>2 юн.</v>
      </c>
      <c r="L98" s="22"/>
      <c r="M98" s="22">
        <f>VLOOKUP(I98,'[1]таблица юноши'!D$2:E$151,2,TRUE)</f>
        <v>56</v>
      </c>
      <c r="N98" s="22">
        <f t="shared" si="6"/>
        <v>130</v>
      </c>
      <c r="O98" s="22" t="s">
        <v>313</v>
      </c>
      <c r="P98" s="21" t="str">
        <f>IF(O98&gt;'[1]разряды'!$H$6,'[1]разряды'!$I$13,IF(O98&gt;'[1]разряды'!$G$6,'[1]разряды'!$H$13,IF(O98&gt;'[1]разряды'!$F$6,'[1]разряды'!$G$13,IF(O98&gt;'[1]разряды'!$E$6,'[1]разряды'!$F$13,IF(O98&gt;'[1]разряды'!$D$6,'[1]разряды'!$E$13,IF(O98&gt;'[1]разряды'!$C$6,'[1]разряды'!$D$13,IF(O98&gt;'[1]разряды'!$B$6,'[1]разряды'!$C$13,'[1]разряды'!$B$13)))))))</f>
        <v>1 юн.</v>
      </c>
      <c r="Q98" s="22">
        <f>VLOOKUP(O98,'[1]таблица юноши'!$J$2:$K$151,2,TRUE)</f>
        <v>70</v>
      </c>
      <c r="R98" s="22">
        <f t="shared" si="5"/>
        <v>200</v>
      </c>
    </row>
    <row r="99" spans="1:18" ht="14.25" customHeight="1">
      <c r="A99" s="22">
        <v>19</v>
      </c>
      <c r="B99" s="75" t="s">
        <v>73</v>
      </c>
      <c r="C99" s="22">
        <v>2003</v>
      </c>
      <c r="D99" s="34" t="s">
        <v>96</v>
      </c>
      <c r="E99" s="22" t="s">
        <v>21</v>
      </c>
      <c r="F99" s="25">
        <v>8.1</v>
      </c>
      <c r="G99" s="21" t="str">
        <f>IF(F99&gt;'[1]разряды'!$H$4,'[1]разряды'!$I$13,IF(F99&gt;'[1]разряды'!$G$4,'[1]разряды'!$H$13,IF(F99&gt;'[1]разряды'!$F$4,'[1]разряды'!$G$13,IF(F99&gt;'[1]разряды'!$E$4,'[1]разряды'!$F$13,IF(F99&gt;'[1]разряды'!$D$4,'[1]разряды'!$E$13,IF(F99&gt;'[1]разряды'!$C$4,'[1]разряды'!$D$13,IF(F99&gt;'[1]разряды'!$B$4,'[1]разряды'!$C$13,'[1]разряды'!$B$13)))))))</f>
        <v>1 юн.</v>
      </c>
      <c r="H99" s="22">
        <f>VLOOKUP(F99,'[1]таблица юноши'!$G$2:$H$151,2,FALSE)</f>
        <v>67</v>
      </c>
      <c r="I99" s="22"/>
      <c r="J99" s="22">
        <v>140</v>
      </c>
      <c r="K99" s="21" t="str">
        <f>IF(J99&lt;'[1]разряды'!$H$7,'[1]разряды'!$I$5,IF(J99&lt;'[1]разряды'!$G$7,'[1]разряды'!$H$3,IF(J99&lt;'[1]разряды'!$F$7,'[1]разряды'!$G$3,IF(J99&lt;'[1]разряды'!$E$7,'[1]разряды'!$F$3,IF(J99&lt;'[1]разряды'!$D$7,'[1]разряды'!$E$3,IF(J99&lt;'[1]разряды'!$C$7,'[1]разряды'!$D$3,IF(J99&lt;'[1]разряды'!$B$7,'[1]разряды'!$C$3,'[1]разряды'!$B$3)))))))</f>
        <v>2 юн.</v>
      </c>
      <c r="L99" s="22">
        <f>VLOOKUP(J99,'[1]таблица юноши'!$A$2:$B$105,2,TRUE)</f>
        <v>62</v>
      </c>
      <c r="M99" s="22"/>
      <c r="N99" s="22">
        <f>L99+H99</f>
        <v>129</v>
      </c>
      <c r="O99" s="22" t="s">
        <v>312</v>
      </c>
      <c r="P99" s="21" t="str">
        <f>IF(O99&gt;'[1]разряды'!$H$6,'[1]разряды'!$I$13,IF(O99&gt;'[1]разряды'!$G$6,'[1]разряды'!$H$13,IF(O99&gt;'[1]разряды'!$F$6,'[1]разряды'!$G$13,IF(O99&gt;'[1]разряды'!$E$6,'[1]разряды'!$F$13,IF(O99&gt;'[1]разряды'!$D$6,'[1]разряды'!$E$13,IF(O99&gt;'[1]разряды'!$C$6,'[1]разряды'!$D$13,IF(O99&gt;'[1]разряды'!$B$6,'[1]разряды'!$C$13,'[1]разряды'!$B$13)))))))</f>
        <v>1 юн.</v>
      </c>
      <c r="Q99" s="22">
        <v>70</v>
      </c>
      <c r="R99" s="22">
        <f t="shared" si="5"/>
        <v>199</v>
      </c>
    </row>
    <row r="100" spans="1:18" ht="14.25" customHeight="1">
      <c r="A100" s="22">
        <v>20</v>
      </c>
      <c r="B100" s="27" t="s">
        <v>163</v>
      </c>
      <c r="C100" s="33">
        <v>2002</v>
      </c>
      <c r="D100" s="34" t="s">
        <v>96</v>
      </c>
      <c r="E100" s="22" t="s">
        <v>164</v>
      </c>
      <c r="F100" s="25">
        <v>7.9</v>
      </c>
      <c r="G100" s="21" t="str">
        <f>IF(F100&gt;'[1]разряды'!$H$4,'[1]разряды'!$I$13,IF(F100&gt;'[1]разряды'!$G$4,'[1]разряды'!$H$13,IF(F100&gt;'[1]разряды'!$F$4,'[1]разряды'!$G$13,IF(F100&gt;'[1]разряды'!$E$4,'[1]разряды'!$F$13,IF(F100&gt;'[1]разряды'!$D$4,'[1]разряды'!$E$13,IF(F100&gt;'[1]разряды'!$C$4,'[1]разряды'!$D$13,IF(F100&gt;'[1]разряды'!$B$4,'[1]разряды'!$C$13,'[1]разряды'!$B$13)))))))</f>
        <v>1 юн.</v>
      </c>
      <c r="H100" s="22">
        <f>VLOOKUP(F100,'[1]таблица юноши'!$G$2:$H$151,2,FALSE)</f>
        <v>74</v>
      </c>
      <c r="I100" s="22">
        <v>512</v>
      </c>
      <c r="J100" s="22"/>
      <c r="K100" s="31" t="str">
        <f>IF(I100&lt;'[1]разряды'!$H$5,'[1]разряды'!$I$5,IF(I100&lt;'[1]разряды'!$G$5,'[1]разряды'!$H$3,IF(I100&lt;'[1]разряды'!$F$5,'[1]разряды'!$G$3,IF(I100&lt;'[1]разряды'!$E$5,'[1]разряды'!$F$3,IF(I100&lt;'[1]разряды'!$D$5,'[1]разряды'!$E$3,IF(I100&lt;'[1]разряды'!$C$5,'[1]разряды'!$D$3,IF(I100&lt;'[1]разряды'!$B$5,'[1]разряды'!$C$3,'[1]разряды'!$B$3)))))))</f>
        <v>1 юн.</v>
      </c>
      <c r="L100" s="22"/>
      <c r="M100" s="22">
        <f>VLOOKUP(I100,'[1]таблица юноши'!D$2:E$151,2,TRUE)</f>
        <v>71</v>
      </c>
      <c r="N100" s="22">
        <f>H100+M100</f>
        <v>145</v>
      </c>
      <c r="O100" s="22" t="s">
        <v>326</v>
      </c>
      <c r="P100" s="21" t="str">
        <f>IF(O100&gt;'[1]разряды'!$H$6,'[1]разряды'!$I$13,IF(O100&gt;'[1]разряды'!$G$6,'[1]разряды'!$H$13,IF(O100&gt;'[1]разряды'!$F$6,'[1]разряды'!$G$13,IF(O100&gt;'[1]разряды'!$E$6,'[1]разряды'!$F$13,IF(O100&gt;'[1]разряды'!$D$6,'[1]разряды'!$E$13,IF(O100&gt;'[1]разряды'!$C$6,'[1]разряды'!$D$13,IF(O100&gt;'[1]разряды'!$B$6,'[1]разряды'!$C$13,'[1]разряды'!$B$13)))))))</f>
        <v>2 юн.</v>
      </c>
      <c r="Q100" s="22">
        <v>53</v>
      </c>
      <c r="R100" s="22">
        <f t="shared" si="5"/>
        <v>198</v>
      </c>
    </row>
    <row r="101" spans="1:18" ht="14.25" customHeight="1">
      <c r="A101" s="22">
        <v>21</v>
      </c>
      <c r="B101" s="66" t="s">
        <v>159</v>
      </c>
      <c r="C101" s="33">
        <v>2002</v>
      </c>
      <c r="D101" s="34" t="s">
        <v>98</v>
      </c>
      <c r="E101" s="33" t="s">
        <v>29</v>
      </c>
      <c r="F101" s="102">
        <v>8.3</v>
      </c>
      <c r="G101" s="103" t="str">
        <f>IF(F101&gt;'[1]разряды'!$H$4,'[1]разряды'!$I$13,IF(F101&gt;'[1]разряды'!$G$4,'[1]разряды'!$H$13,IF(F101&gt;'[1]разряды'!$F$4,'[1]разряды'!$G$13,IF(F101&gt;'[1]разряды'!$E$4,'[1]разряды'!$F$13,IF(F101&gt;'[1]разряды'!$D$4,'[1]разряды'!$E$13,IF(F101&gt;'[1]разряды'!$C$4,'[1]разряды'!$D$13,IF(F101&gt;'[1]разряды'!$B$4,'[1]разряды'!$C$13,'[1]разряды'!$B$13)))))))</f>
        <v>2 юн.</v>
      </c>
      <c r="H101" s="33">
        <f>VLOOKUP(F101,'[1]таблица юноши'!$G$2:$H$151,2,FALSE)</f>
        <v>61</v>
      </c>
      <c r="I101" s="33">
        <v>484</v>
      </c>
      <c r="J101" s="33"/>
      <c r="K101" s="104" t="str">
        <f>IF(I101&lt;'[1]разряды'!$H$5,'[1]разряды'!$I$5,IF(I101&lt;'[1]разряды'!$G$5,'[1]разряды'!$H$3,IF(I101&lt;'[1]разряды'!$F$5,'[1]разряды'!$G$3,IF(I101&lt;'[1]разряды'!$E$5,'[1]разряды'!$F$3,IF(I101&lt;'[1]разряды'!$D$5,'[1]разряды'!$E$3,IF(I101&lt;'[1]разряды'!$C$5,'[1]разряды'!$D$3,IF(I101&lt;'[1]разряды'!$B$5,'[1]разряды'!$C$3,'[1]разряды'!$B$3)))))))</f>
        <v>2 юн.</v>
      </c>
      <c r="L101" s="33"/>
      <c r="M101" s="33">
        <f>VLOOKUP(I101,'[1]таблица юноши'!D$2:E$151,2,TRUE)</f>
        <v>64</v>
      </c>
      <c r="N101" s="33">
        <f>H101+M101</f>
        <v>125</v>
      </c>
      <c r="O101" s="33" t="s">
        <v>338</v>
      </c>
      <c r="P101" s="103" t="str">
        <f>IF(O101&gt;'[1]разряды'!$H$6,'[1]разряды'!$I$13,IF(O101&gt;'[1]разряды'!$G$6,'[1]разряды'!$H$13,IF(O101&gt;'[1]разряды'!$F$6,'[1]разряды'!$G$13,IF(O101&gt;'[1]разряды'!$E$6,'[1]разряды'!$F$13,IF(O101&gt;'[1]разряды'!$D$6,'[1]разряды'!$E$13,IF(O101&gt;'[1]разряды'!$C$6,'[1]разряды'!$D$13,IF(O101&gt;'[1]разряды'!$B$6,'[1]разряды'!$C$13,'[1]разряды'!$B$13)))))))</f>
        <v>1 юн.</v>
      </c>
      <c r="Q101" s="33">
        <v>71</v>
      </c>
      <c r="R101" s="33">
        <f t="shared" si="5"/>
        <v>196</v>
      </c>
    </row>
    <row r="102" spans="1:18" ht="14.25" customHeight="1">
      <c r="A102" s="22">
        <v>22</v>
      </c>
      <c r="B102" s="23" t="s">
        <v>70</v>
      </c>
      <c r="C102" s="22">
        <v>2003</v>
      </c>
      <c r="D102" s="34" t="s">
        <v>96</v>
      </c>
      <c r="E102" s="22" t="s">
        <v>47</v>
      </c>
      <c r="F102" s="25">
        <v>8</v>
      </c>
      <c r="G102" s="21" t="str">
        <f>IF(F102&gt;'[1]разряды'!$H$4,'[1]разряды'!$I$13,IF(F102&gt;'[1]разряды'!$G$4,'[1]разряды'!$H$13,IF(F102&gt;'[1]разряды'!$F$4,'[1]разряды'!$G$13,IF(F102&gt;'[1]разряды'!$E$4,'[1]разряды'!$F$13,IF(F102&gt;'[1]разряды'!$D$4,'[1]разряды'!$E$13,IF(F102&gt;'[1]разряды'!$C$4,'[1]разряды'!$D$13,IF(F102&gt;'[1]разряды'!$B$4,'[1]разряды'!$C$13,'[1]разряды'!$B$13)))))))</f>
        <v>1 юн.</v>
      </c>
      <c r="H102" s="22">
        <f>VLOOKUP(F102,'[1]таблица юноши'!$G$2:$H$151,2,FALSE)</f>
        <v>70</v>
      </c>
      <c r="I102" s="22">
        <v>485</v>
      </c>
      <c r="J102" s="22"/>
      <c r="K102" s="31" t="str">
        <f>IF(I102&lt;'[1]разряды'!$H$5,'[1]разряды'!$I$5,IF(I102&lt;'[1]разряды'!$G$5,'[1]разряды'!$H$3,IF(I102&lt;'[1]разряды'!$F$5,'[1]разряды'!$G$3,IF(I102&lt;'[1]разряды'!$E$5,'[1]разряды'!$F$3,IF(I102&lt;'[1]разряды'!$D$5,'[1]разряды'!$E$3,IF(I102&lt;'[1]разряды'!$C$5,'[1]разряды'!$D$3,IF(I102&lt;'[1]разряды'!$B$5,'[1]разряды'!$C$3,'[1]разряды'!$B$3)))))))</f>
        <v>2 юн.</v>
      </c>
      <c r="L102" s="22"/>
      <c r="M102" s="22">
        <f>VLOOKUP(I102,'[1]таблица юноши'!D$2:E$151,2,TRUE)</f>
        <v>64</v>
      </c>
      <c r="N102" s="22">
        <f>H102+M102</f>
        <v>134</v>
      </c>
      <c r="O102" s="22" t="s">
        <v>321</v>
      </c>
      <c r="P102" s="21" t="str">
        <f>IF(O102&gt;'[1]разряды'!$H$6,'[1]разряды'!$I$13,IF(O102&gt;'[1]разряды'!$G$6,'[1]разряды'!$H$13,IF(O102&gt;'[1]разряды'!$F$6,'[1]разряды'!$G$13,IF(O102&gt;'[1]разряды'!$E$6,'[1]разряды'!$F$13,IF(O102&gt;'[1]разряды'!$D$6,'[1]разряды'!$E$13,IF(O102&gt;'[1]разряды'!$C$6,'[1]разряды'!$D$13,IF(O102&gt;'[1]разряды'!$B$6,'[1]разряды'!$C$13,'[1]разряды'!$B$13)))))))</f>
        <v>2 юн.</v>
      </c>
      <c r="Q102" s="22">
        <f>VLOOKUP(O102,'[1]таблица юноши'!$J$2:$K$151,2,TRUE)</f>
        <v>62</v>
      </c>
      <c r="R102" s="22">
        <f t="shared" si="5"/>
        <v>196</v>
      </c>
    </row>
    <row r="103" spans="1:18" ht="14.25" customHeight="1">
      <c r="A103" s="22">
        <v>23</v>
      </c>
      <c r="B103" s="23" t="s">
        <v>215</v>
      </c>
      <c r="C103" s="22">
        <v>2002</v>
      </c>
      <c r="D103" s="34" t="s">
        <v>104</v>
      </c>
      <c r="E103" s="22" t="s">
        <v>31</v>
      </c>
      <c r="F103" s="25">
        <v>8.1</v>
      </c>
      <c r="G103" s="21" t="str">
        <f>IF(F103&gt;'[1]разряды'!$H$4,'[1]разряды'!$I$13,IF(F103&gt;'[1]разряды'!$G$4,'[1]разряды'!$H$13,IF(F103&gt;'[1]разряды'!$F$4,'[1]разряды'!$G$13,IF(F103&gt;'[1]разряды'!$E$4,'[1]разряды'!$F$13,IF(F103&gt;'[1]разряды'!$D$4,'[1]разряды'!$E$13,IF(F103&gt;'[1]разряды'!$C$4,'[1]разряды'!$D$13,IF(F103&gt;'[1]разряды'!$B$4,'[1]разряды'!$C$13,'[1]разряды'!$B$13)))))))</f>
        <v>1 юн.</v>
      </c>
      <c r="H103" s="22">
        <f>VLOOKUP(F103,'[1]таблица юноши'!$G$2:$H$151,2,FALSE)</f>
        <v>67</v>
      </c>
      <c r="I103" s="22">
        <v>483</v>
      </c>
      <c r="J103" s="22"/>
      <c r="K103" s="31" t="str">
        <f>IF(I103&lt;'[1]разряды'!$H$5,'[1]разряды'!$I$5,IF(I103&lt;'[1]разряды'!$G$5,'[1]разряды'!$H$3,IF(I103&lt;'[1]разряды'!$F$5,'[1]разряды'!$G$3,IF(I103&lt;'[1]разряды'!$E$5,'[1]разряды'!$F$3,IF(I103&lt;'[1]разряды'!$D$5,'[1]разряды'!$E$3,IF(I103&lt;'[1]разряды'!$C$5,'[1]разряды'!$D$3,IF(I103&lt;'[1]разряды'!$B$5,'[1]разряды'!$C$3,'[1]разряды'!$B$3)))))))</f>
        <v>2 юн.</v>
      </c>
      <c r="L103" s="22"/>
      <c r="M103" s="22">
        <f>VLOOKUP(I103,'[1]таблица юноши'!D$2:E$151,2,TRUE)</f>
        <v>64</v>
      </c>
      <c r="N103" s="22">
        <f>H103+M103</f>
        <v>131</v>
      </c>
      <c r="O103" s="22" t="s">
        <v>318</v>
      </c>
      <c r="P103" s="21" t="str">
        <f>IF(O103&gt;'[1]разряды'!$H$6,'[1]разряды'!$I$13,IF(O103&gt;'[1]разряды'!$G$6,'[1]разряды'!$H$13,IF(O103&gt;'[1]разряды'!$F$6,'[1]разряды'!$G$13,IF(O103&gt;'[1]разряды'!$E$6,'[1]разряды'!$F$13,IF(O103&gt;'[1]разряды'!$D$6,'[1]разряды'!$E$13,IF(O103&gt;'[1]разряды'!$C$6,'[1]разряды'!$D$13,IF(O103&gt;'[1]разряды'!$B$6,'[1]разряды'!$C$13,'[1]разряды'!$B$13)))))))</f>
        <v>2 юн.</v>
      </c>
      <c r="Q103" s="22">
        <v>64</v>
      </c>
      <c r="R103" s="22">
        <f t="shared" si="5"/>
        <v>195</v>
      </c>
    </row>
    <row r="104" spans="1:18" ht="14.25" customHeight="1">
      <c r="A104" s="22">
        <v>24</v>
      </c>
      <c r="B104" s="92" t="s">
        <v>171</v>
      </c>
      <c r="C104" s="22">
        <v>2002</v>
      </c>
      <c r="D104" s="34" t="s">
        <v>20</v>
      </c>
      <c r="E104" s="22" t="s">
        <v>42</v>
      </c>
      <c r="F104" s="25">
        <v>8</v>
      </c>
      <c r="G104" s="21" t="str">
        <f>IF(F104&gt;'[1]разряды'!$H$4,'[1]разряды'!$I$13,IF(F104&gt;'[1]разряды'!$G$4,'[1]разряды'!$H$13,IF(F104&gt;'[1]разряды'!$F$4,'[1]разряды'!$G$13,IF(F104&gt;'[1]разряды'!$E$4,'[1]разряды'!$F$13,IF(F104&gt;'[1]разряды'!$D$4,'[1]разряды'!$E$13,IF(F104&gt;'[1]разряды'!$C$4,'[1]разряды'!$D$13,IF(F104&gt;'[1]разряды'!$B$4,'[1]разряды'!$C$13,'[1]разряды'!$B$13)))))))</f>
        <v>1 юн.</v>
      </c>
      <c r="H104" s="22">
        <f>VLOOKUP(F104,'[1]таблица юноши'!$G$2:$H$151,2,FALSE)</f>
        <v>70</v>
      </c>
      <c r="I104" s="22"/>
      <c r="J104" s="22">
        <v>130</v>
      </c>
      <c r="K104" s="21" t="str">
        <f>IF(J104&lt;'[1]разряды'!$H$7,'[1]разряды'!$I$5,IF(J104&lt;'[1]разряды'!$G$7,'[1]разряды'!$H$3,IF(J104&lt;'[1]разряды'!$F$7,'[1]разряды'!$G$3,IF(J104&lt;'[1]разряды'!$E$7,'[1]разряды'!$F$3,IF(J104&lt;'[1]разряды'!$D$7,'[1]разряды'!$E$3,IF(J104&lt;'[1]разряды'!$C$7,'[1]разряды'!$D$3,IF(J104&lt;'[1]разряды'!$B$7,'[1]разряды'!$C$3,'[1]разряды'!$B$3)))))))</f>
        <v>3 юн.</v>
      </c>
      <c r="L104" s="22">
        <f>VLOOKUP(J104,'[1]таблица юноши'!$A$2:$B$105,2,TRUE)</f>
        <v>52</v>
      </c>
      <c r="M104" s="22"/>
      <c r="N104" s="22">
        <f>L104+H104</f>
        <v>122</v>
      </c>
      <c r="O104" s="22" t="s">
        <v>275</v>
      </c>
      <c r="P104" s="21" t="str">
        <f>IF(O104&gt;'[1]разряды'!$H$6,'[1]разряды'!$I$13,IF(O104&gt;'[1]разряды'!$G$6,'[1]разряды'!$H$13,IF(O104&gt;'[1]разряды'!$F$6,'[1]разряды'!$G$13,IF(O104&gt;'[1]разряды'!$E$6,'[1]разряды'!$F$13,IF(O104&gt;'[1]разряды'!$D$6,'[1]разряды'!$E$13,IF(O104&gt;'[1]разряды'!$C$6,'[1]разряды'!$D$13,IF(O104&gt;'[1]разряды'!$B$6,'[1]разряды'!$C$13,'[1]разряды'!$B$13)))))))</f>
        <v>1 юн.</v>
      </c>
      <c r="Q104" s="22">
        <v>72</v>
      </c>
      <c r="R104" s="22">
        <f t="shared" si="5"/>
        <v>194</v>
      </c>
    </row>
    <row r="105" spans="1:18" ht="14.25" customHeight="1">
      <c r="A105" s="22">
        <v>25</v>
      </c>
      <c r="B105" s="23" t="s">
        <v>214</v>
      </c>
      <c r="C105" s="22">
        <v>2002</v>
      </c>
      <c r="D105" s="34" t="s">
        <v>104</v>
      </c>
      <c r="E105" s="22" t="s">
        <v>330</v>
      </c>
      <c r="F105" s="25">
        <v>7.9</v>
      </c>
      <c r="G105" s="21" t="str">
        <f>IF(F105&gt;'[1]разряды'!$H$4,'[1]разряды'!$I$13,IF(F105&gt;'[1]разряды'!$G$4,'[1]разряды'!$H$13,IF(F105&gt;'[1]разряды'!$F$4,'[1]разряды'!$G$13,IF(F105&gt;'[1]разряды'!$E$4,'[1]разряды'!$F$13,IF(F105&gt;'[1]разряды'!$D$4,'[1]разряды'!$E$13,IF(F105&gt;'[1]разряды'!$C$4,'[1]разряды'!$D$13,IF(F105&gt;'[1]разряды'!$B$4,'[1]разряды'!$C$13,'[1]разряды'!$B$13)))))))</f>
        <v>1 юн.</v>
      </c>
      <c r="H105" s="22">
        <f>VLOOKUP(F105,'[1]таблица юноши'!$G$2:$H$151,2,FALSE)</f>
        <v>74</v>
      </c>
      <c r="I105" s="22">
        <v>469</v>
      </c>
      <c r="J105" s="22"/>
      <c r="K105" s="31" t="str">
        <f>IF(I105&lt;'[1]разряды'!$H$5,'[1]разряды'!$I$5,IF(I105&lt;'[1]разряды'!$G$5,'[1]разряды'!$H$3,IF(I105&lt;'[1]разряды'!$F$5,'[1]разряды'!$G$3,IF(I105&lt;'[1]разряды'!$E$5,'[1]разряды'!$F$3,IF(I105&lt;'[1]разряды'!$D$5,'[1]разряды'!$E$3,IF(I105&lt;'[1]разряды'!$C$5,'[1]разряды'!$D$3,IF(I105&lt;'[1]разряды'!$B$5,'[1]разряды'!$C$3,'[1]разряды'!$B$3)))))))</f>
        <v>2 юн.</v>
      </c>
      <c r="L105" s="22"/>
      <c r="M105" s="22">
        <f>VLOOKUP(I105,'[1]таблица юноши'!D$2:E$151,2,TRUE)</f>
        <v>60</v>
      </c>
      <c r="N105" s="22">
        <f>H105+M105</f>
        <v>134</v>
      </c>
      <c r="O105" s="22" t="s">
        <v>322</v>
      </c>
      <c r="P105" s="21" t="str">
        <f>IF(O105&gt;'[1]разряды'!$H$6,'[1]разряды'!$I$13,IF(O105&gt;'[1]разряды'!$G$6,'[1]разряды'!$H$13,IF(O105&gt;'[1]разряды'!$F$6,'[1]разряды'!$G$13,IF(O105&gt;'[1]разряды'!$E$6,'[1]разряды'!$F$13,IF(O105&gt;'[1]разряды'!$D$6,'[1]разряды'!$E$13,IF(O105&gt;'[1]разряды'!$C$6,'[1]разряды'!$D$13,IF(O105&gt;'[1]разряды'!$B$6,'[1]разряды'!$C$13,'[1]разряды'!$B$13)))))))</f>
        <v>2 юн.</v>
      </c>
      <c r="Q105" s="22">
        <f>VLOOKUP(O105,'[1]таблица юноши'!$J$2:$K$151,2,TRUE)</f>
        <v>59</v>
      </c>
      <c r="R105" s="22">
        <f t="shared" si="5"/>
        <v>193</v>
      </c>
    </row>
    <row r="106" spans="1:18" ht="14.25" customHeight="1">
      <c r="A106" s="22">
        <v>26</v>
      </c>
      <c r="B106" s="34" t="s">
        <v>217</v>
      </c>
      <c r="C106" s="33">
        <v>2002</v>
      </c>
      <c r="D106" s="33" t="s">
        <v>104</v>
      </c>
      <c r="E106" s="33" t="s">
        <v>31</v>
      </c>
      <c r="F106" s="25">
        <v>8.1</v>
      </c>
      <c r="G106" s="21" t="str">
        <f>IF(F106&gt;'[1]разряды'!$H$4,'[1]разряды'!$I$13,IF(F106&gt;'[1]разряды'!$G$4,'[1]разряды'!$H$13,IF(F106&gt;'[1]разряды'!$F$4,'[1]разряды'!$G$13,IF(F106&gt;'[1]разряды'!$E$4,'[1]разряды'!$F$13,IF(F106&gt;'[1]разряды'!$D$4,'[1]разряды'!$E$13,IF(F106&gt;'[1]разряды'!$C$4,'[1]разряды'!$D$13,IF(F106&gt;'[1]разряды'!$B$4,'[1]разряды'!$C$13,'[1]разряды'!$B$13)))))))</f>
        <v>1 юн.</v>
      </c>
      <c r="H106" s="22">
        <f>VLOOKUP(F106,'[1]таблица юноши'!$G$2:$H$151,2,FALSE)</f>
        <v>67</v>
      </c>
      <c r="I106" s="22">
        <v>480</v>
      </c>
      <c r="J106" s="22"/>
      <c r="K106" s="31" t="str">
        <f>IF(I106&lt;'[1]разряды'!$H$5,'[1]разряды'!$I$5,IF(I106&lt;'[1]разряды'!$G$5,'[1]разряды'!$H$3,IF(I106&lt;'[1]разряды'!$F$5,'[1]разряды'!$G$3,IF(I106&lt;'[1]разряды'!$E$5,'[1]разряды'!$F$3,IF(I106&lt;'[1]разряды'!$D$5,'[1]разряды'!$E$3,IF(I106&lt;'[1]разряды'!$C$5,'[1]разряды'!$D$3,IF(I106&lt;'[1]разряды'!$B$5,'[1]разряды'!$C$3,'[1]разряды'!$B$3)))))))</f>
        <v>2 юн.</v>
      </c>
      <c r="L106" s="22"/>
      <c r="M106" s="22">
        <f>VLOOKUP(I106,'[1]таблица юноши'!D$2:E$151,2,TRUE)</f>
        <v>63</v>
      </c>
      <c r="N106" s="22">
        <f>H106+M106</f>
        <v>130</v>
      </c>
      <c r="O106" s="22" t="s">
        <v>315</v>
      </c>
      <c r="P106" s="21" t="str">
        <f>IF(O106&gt;'[1]разряды'!$H$6,'[1]разряды'!$I$13,IF(O106&gt;'[1]разряды'!$G$6,'[1]разряды'!$H$13,IF(O106&gt;'[1]разряды'!$F$6,'[1]разряды'!$G$13,IF(O106&gt;'[1]разряды'!$E$6,'[1]разряды'!$F$13,IF(O106&gt;'[1]разряды'!$D$6,'[1]разряды'!$E$13,IF(O106&gt;'[1]разряды'!$C$6,'[1]разряды'!$D$13,IF(O106&gt;'[1]разряды'!$B$6,'[1]разряды'!$C$13,'[1]разряды'!$B$13)))))))</f>
        <v>2 юн.</v>
      </c>
      <c r="Q106" s="22">
        <f>VLOOKUP(O106,'[1]таблица юноши'!$J$2:$K$151,2,TRUE)</f>
        <v>60</v>
      </c>
      <c r="R106" s="22">
        <f t="shared" si="5"/>
        <v>190</v>
      </c>
    </row>
    <row r="107" spans="1:18" s="98" customFormat="1" ht="14.25" customHeight="1">
      <c r="A107" s="22">
        <v>27</v>
      </c>
      <c r="B107" s="23" t="s">
        <v>71</v>
      </c>
      <c r="C107" s="22">
        <v>2003</v>
      </c>
      <c r="D107" s="34" t="s">
        <v>25</v>
      </c>
      <c r="E107" s="22" t="s">
        <v>45</v>
      </c>
      <c r="F107" s="25">
        <v>8.4</v>
      </c>
      <c r="G107" s="21" t="str">
        <f>IF(F107&gt;'[1]разряды'!$H$4,'[1]разряды'!$I$13,IF(F107&gt;'[1]разряды'!$G$4,'[1]разряды'!$H$13,IF(F107&gt;'[1]разряды'!$F$4,'[1]разряды'!$G$13,IF(F107&gt;'[1]разряды'!$E$4,'[1]разряды'!$F$13,IF(F107&gt;'[1]разряды'!$D$4,'[1]разряды'!$E$13,IF(F107&gt;'[1]разряды'!$C$4,'[1]разряды'!$D$13,IF(F107&gt;'[1]разряды'!$B$4,'[1]разряды'!$C$13,'[1]разряды'!$B$13)))))))</f>
        <v>2 юн.</v>
      </c>
      <c r="H107" s="22">
        <f>VLOOKUP(F107,'[1]таблица юноши'!$G$2:$H$151,2,FALSE)</f>
        <v>58</v>
      </c>
      <c r="I107" s="22">
        <v>493</v>
      </c>
      <c r="J107" s="22"/>
      <c r="K107" s="31" t="str">
        <f>IF(I107&lt;'[1]разряды'!$H$5,'[1]разряды'!$I$5,IF(I107&lt;'[1]разряды'!$G$5,'[1]разряды'!$H$3,IF(I107&lt;'[1]разряды'!$F$5,'[1]разряды'!$G$3,IF(I107&lt;'[1]разряды'!$E$5,'[1]разряды'!$F$3,IF(I107&lt;'[1]разряды'!$D$5,'[1]разряды'!$E$3,IF(I107&lt;'[1]разряды'!$C$5,'[1]разряды'!$D$3,IF(I107&lt;'[1]разряды'!$B$5,'[1]разряды'!$C$3,'[1]разряды'!$B$3)))))))</f>
        <v>2 юн.</v>
      </c>
      <c r="L107" s="22"/>
      <c r="M107" s="22">
        <f>VLOOKUP(I107,'[1]таблица юноши'!D$2:E$151,2,TRUE)</f>
        <v>66</v>
      </c>
      <c r="N107" s="22">
        <f>H107+M107</f>
        <v>124</v>
      </c>
      <c r="O107" s="22" t="s">
        <v>339</v>
      </c>
      <c r="P107" s="21" t="str">
        <f>IF(O107&gt;'[1]разряды'!$H$6,'[1]разряды'!$I$13,IF(O107&gt;'[1]разряды'!$G$6,'[1]разряды'!$H$13,IF(O107&gt;'[1]разряды'!$F$6,'[1]разряды'!$G$13,IF(O107&gt;'[1]разряды'!$E$6,'[1]разряды'!$F$13,IF(O107&gt;'[1]разряды'!$D$6,'[1]разряды'!$E$13,IF(O107&gt;'[1]разряды'!$C$6,'[1]разряды'!$D$13,IF(O107&gt;'[1]разряды'!$B$6,'[1]разряды'!$C$13,'[1]разряды'!$B$13)))))))</f>
        <v>2 юн.</v>
      </c>
      <c r="Q107" s="22">
        <v>63</v>
      </c>
      <c r="R107" s="22">
        <f t="shared" si="5"/>
        <v>187</v>
      </c>
    </row>
    <row r="108" spans="1:18" ht="14.25" customHeight="1">
      <c r="A108" s="22">
        <v>28</v>
      </c>
      <c r="B108" s="101" t="s">
        <v>158</v>
      </c>
      <c r="C108" s="33">
        <v>2002</v>
      </c>
      <c r="D108" s="34" t="s">
        <v>20</v>
      </c>
      <c r="E108" s="33" t="s">
        <v>21</v>
      </c>
      <c r="F108" s="102">
        <v>8.6</v>
      </c>
      <c r="G108" s="103" t="str">
        <f>IF(F108&gt;'[1]разряды'!$H$4,'[1]разряды'!$I$13,IF(F108&gt;'[1]разряды'!$G$4,'[1]разряды'!$H$13,IF(F108&gt;'[1]разряды'!$F$4,'[1]разряды'!$G$13,IF(F108&gt;'[1]разряды'!$E$4,'[1]разряды'!$F$13,IF(F108&gt;'[1]разряды'!$D$4,'[1]разряды'!$E$13,IF(F108&gt;'[1]разряды'!$C$4,'[1]разряды'!$D$13,IF(F108&gt;'[1]разряды'!$B$4,'[1]разряды'!$C$13,'[1]разряды'!$B$13)))))))</f>
        <v>2 юн.</v>
      </c>
      <c r="H108" s="33">
        <f>VLOOKUP(F108,'[1]таблица юноши'!$G$2:$H$151,2,FALSE)</f>
        <v>53</v>
      </c>
      <c r="I108" s="33"/>
      <c r="J108" s="33">
        <v>145</v>
      </c>
      <c r="K108" s="103" t="str">
        <f>IF(J108&lt;'[1]разряды'!$H$7,'[1]разряды'!$I$5,IF(J108&lt;'[1]разряды'!$G$7,'[1]разряды'!$H$3,IF(J108&lt;'[1]разряды'!$F$7,'[1]разряды'!$G$3,IF(J108&lt;'[1]разряды'!$E$7,'[1]разряды'!$F$3,IF(J108&lt;'[1]разряды'!$D$7,'[1]разряды'!$E$3,IF(J108&lt;'[1]разряды'!$C$7,'[1]разряды'!$D$3,IF(J108&lt;'[1]разряды'!$B$7,'[1]разряды'!$C$3,'[1]разряды'!$B$3)))))))</f>
        <v>2 юн.</v>
      </c>
      <c r="L108" s="33">
        <f>VLOOKUP(J108,'[1]таблица юноши'!$A$2:$B$105,2,TRUE)</f>
        <v>67</v>
      </c>
      <c r="M108" s="33"/>
      <c r="N108" s="33">
        <f>L108+H108</f>
        <v>120</v>
      </c>
      <c r="O108" s="33" t="s">
        <v>314</v>
      </c>
      <c r="P108" s="103" t="str">
        <f>IF(O108&gt;'[1]разряды'!$H$6,'[1]разряды'!$I$13,IF(O108&gt;'[1]разряды'!$G$6,'[1]разряды'!$H$13,IF(O108&gt;'[1]разряды'!$F$6,'[1]разряды'!$G$13,IF(O108&gt;'[1]разряды'!$E$6,'[1]разряды'!$F$13,IF(O108&gt;'[1]разряды'!$D$6,'[1]разряды'!$E$13,IF(O108&gt;'[1]разряды'!$C$6,'[1]разряды'!$D$13,IF(O108&gt;'[1]разряды'!$B$6,'[1]разряды'!$C$13,'[1]разряды'!$B$13)))))))</f>
        <v>2 юн.</v>
      </c>
      <c r="Q108" s="33">
        <v>62</v>
      </c>
      <c r="R108" s="33">
        <f t="shared" si="5"/>
        <v>182</v>
      </c>
    </row>
    <row r="109" spans="1:18" ht="14.25" customHeight="1">
      <c r="A109" s="22">
        <v>29</v>
      </c>
      <c r="B109" s="34" t="s">
        <v>179</v>
      </c>
      <c r="C109" s="33">
        <v>2002</v>
      </c>
      <c r="D109" s="33" t="s">
        <v>87</v>
      </c>
      <c r="E109" s="33" t="s">
        <v>34</v>
      </c>
      <c r="F109" s="25">
        <v>8.2</v>
      </c>
      <c r="G109" s="21" t="str">
        <f>IF(F109&gt;'[1]разряды'!$H$4,'[1]разряды'!$I$13,IF(F109&gt;'[1]разряды'!$G$4,'[1]разряды'!$H$13,IF(F109&gt;'[1]разряды'!$F$4,'[1]разряды'!$G$13,IF(F109&gt;'[1]разряды'!$E$4,'[1]разряды'!$F$13,IF(F109&gt;'[1]разряды'!$D$4,'[1]разряды'!$E$13,IF(F109&gt;'[1]разряды'!$C$4,'[1]разряды'!$D$13,IF(F109&gt;'[1]разряды'!$B$4,'[1]разряды'!$C$13,'[1]разряды'!$B$13)))))))</f>
        <v>1 юн.</v>
      </c>
      <c r="H109" s="22">
        <f>VLOOKUP(F109,'[1]таблица юноши'!$G$2:$H$151,2,FALSE)</f>
        <v>64</v>
      </c>
      <c r="I109" s="22">
        <v>474</v>
      </c>
      <c r="J109" s="22"/>
      <c r="K109" s="21" t="str">
        <f>IF(I109&lt;'[1]разряды'!$H$5,'[1]разряды'!$I$5,IF(I109&lt;'[1]разряды'!$G$5,'[1]разряды'!$H$3,IF(I109&lt;'[1]разряды'!$F$5,'[1]разряды'!$G$3,IF(I109&lt;'[1]разряды'!$E$5,'[1]разряды'!$F$3,IF(I109&lt;'[1]разряды'!$D$5,'[1]разряды'!$E$3,IF(I109&lt;'[1]разряды'!$C$5,'[1]разряды'!$D$3,IF(I109&lt;'[1]разряды'!$B$5,'[1]разряды'!$C$3,'[1]разряды'!$B$3)))))))</f>
        <v>2 юн.</v>
      </c>
      <c r="L109" s="22"/>
      <c r="M109" s="22">
        <f>VLOOKUP(I109,'[1]таблица юноши'!D$2:E$151,2,TRUE)</f>
        <v>62</v>
      </c>
      <c r="N109" s="22">
        <f aca="true" t="shared" si="7" ref="N109:N116">H109+M109</f>
        <v>126</v>
      </c>
      <c r="O109" s="22" t="s">
        <v>316</v>
      </c>
      <c r="P109" s="21" t="str">
        <f>IF(O109&gt;'[1]разряды'!$H$6,'[1]разряды'!$I$13,IF(O109&gt;'[1]разряды'!$G$6,'[1]разряды'!$H$13,IF(O109&gt;'[1]разряды'!$F$6,'[1]разряды'!$G$13,IF(O109&gt;'[1]разряды'!$E$6,'[1]разряды'!$F$13,IF(O109&gt;'[1]разряды'!$D$6,'[1]разряды'!$E$13,IF(O109&gt;'[1]разряды'!$C$6,'[1]разряды'!$D$13,IF(O109&gt;'[1]разряды'!$B$6,'[1]разряды'!$C$13,'[1]разряды'!$B$13)))))))</f>
        <v>2 юн.</v>
      </c>
      <c r="Q109" s="22">
        <f>VLOOKUP(O109,'[1]таблица юноши'!$J$2:$K$151,2,TRUE)</f>
        <v>55</v>
      </c>
      <c r="R109" s="22">
        <f t="shared" si="5"/>
        <v>181</v>
      </c>
    </row>
    <row r="110" spans="1:18" ht="14.25" customHeight="1">
      <c r="A110" s="22">
        <v>30</v>
      </c>
      <c r="B110" s="34" t="s">
        <v>177</v>
      </c>
      <c r="C110" s="33">
        <v>2002</v>
      </c>
      <c r="D110" s="33" t="s">
        <v>25</v>
      </c>
      <c r="E110" s="33" t="s">
        <v>178</v>
      </c>
      <c r="F110" s="25">
        <v>8.4</v>
      </c>
      <c r="G110" s="21" t="str">
        <f>IF(F110&gt;'[1]разряды'!$H$4,'[1]разряды'!$I$13,IF(F110&gt;'[1]разряды'!$G$4,'[1]разряды'!$H$13,IF(F110&gt;'[1]разряды'!$F$4,'[1]разряды'!$G$13,IF(F110&gt;'[1]разряды'!$E$4,'[1]разряды'!$F$13,IF(F110&gt;'[1]разряды'!$D$4,'[1]разряды'!$E$13,IF(F110&gt;'[1]разряды'!$C$4,'[1]разряды'!$D$13,IF(F110&gt;'[1]разряды'!$B$4,'[1]разряды'!$C$13,'[1]разряды'!$B$13)))))))</f>
        <v>2 юн.</v>
      </c>
      <c r="H110" s="22">
        <f>VLOOKUP(F110,'[1]таблица юноши'!$G$2:$H$151,2,FALSE)</f>
        <v>58</v>
      </c>
      <c r="I110" s="22">
        <v>481</v>
      </c>
      <c r="J110" s="22"/>
      <c r="K110" s="31" t="str">
        <f>IF(I110&lt;'[1]разряды'!$H$5,'[1]разряды'!$I$5,IF(I110&lt;'[1]разряды'!$G$5,'[1]разряды'!$H$3,IF(I110&lt;'[1]разряды'!$F$5,'[1]разряды'!$G$3,IF(I110&lt;'[1]разряды'!$E$5,'[1]разряды'!$F$3,IF(I110&lt;'[1]разряды'!$D$5,'[1]разряды'!$E$3,IF(I110&lt;'[1]разряды'!$C$5,'[1]разряды'!$D$3,IF(I110&lt;'[1]разряды'!$B$5,'[1]разряды'!$C$3,'[1]разряды'!$B$3)))))))</f>
        <v>2 юн.</v>
      </c>
      <c r="L110" s="22"/>
      <c r="M110" s="22">
        <f>VLOOKUP(I110,'[1]таблица юноши'!D$2:E$151,2,TRUE)</f>
        <v>63</v>
      </c>
      <c r="N110" s="22">
        <f t="shared" si="7"/>
        <v>121</v>
      </c>
      <c r="O110" s="22" t="s">
        <v>326</v>
      </c>
      <c r="P110" s="21" t="str">
        <f>IF(O110&gt;'[1]разряды'!$H$6,'[1]разряды'!$I$13,IF(O110&gt;'[1]разряды'!$G$6,'[1]разряды'!$H$13,IF(O110&gt;'[1]разряды'!$F$6,'[1]разряды'!$G$13,IF(O110&gt;'[1]разряды'!$E$6,'[1]разряды'!$F$13,IF(O110&gt;'[1]разряды'!$D$6,'[1]разряды'!$E$13,IF(O110&gt;'[1]разряды'!$C$6,'[1]разряды'!$D$13,IF(O110&gt;'[1]разряды'!$B$6,'[1]разряды'!$C$13,'[1]разряды'!$B$13)))))))</f>
        <v>2 юн.</v>
      </c>
      <c r="Q110" s="22">
        <v>53</v>
      </c>
      <c r="R110" s="22">
        <f t="shared" si="5"/>
        <v>174</v>
      </c>
    </row>
    <row r="111" spans="1:18" ht="14.25" customHeight="1">
      <c r="A111" s="22">
        <v>31</v>
      </c>
      <c r="B111" s="23" t="s">
        <v>186</v>
      </c>
      <c r="C111" s="22">
        <v>2002</v>
      </c>
      <c r="D111" s="34" t="s">
        <v>37</v>
      </c>
      <c r="E111" s="22" t="s">
        <v>38</v>
      </c>
      <c r="F111" s="25">
        <v>8.5</v>
      </c>
      <c r="G111" s="21" t="str">
        <f>IF(F111&gt;'[1]разряды'!$H$4,'[1]разряды'!$I$13,IF(F111&gt;'[1]разряды'!$G$4,'[1]разряды'!$H$13,IF(F111&gt;'[1]разряды'!$F$4,'[1]разряды'!$G$13,IF(F111&gt;'[1]разряды'!$E$4,'[1]разряды'!$F$13,IF(F111&gt;'[1]разряды'!$D$4,'[1]разряды'!$E$13,IF(F111&gt;'[1]разряды'!$C$4,'[1]разряды'!$D$13,IF(F111&gt;'[1]разряды'!$B$4,'[1]разряды'!$C$13,'[1]разряды'!$B$13)))))))</f>
        <v>2 юн.</v>
      </c>
      <c r="H111" s="22">
        <f>VLOOKUP(F111,'[1]таблица юноши'!$G$2:$H$151,2,FALSE)</f>
        <v>55</v>
      </c>
      <c r="I111" s="22">
        <v>472</v>
      </c>
      <c r="J111" s="22"/>
      <c r="K111" s="21" t="str">
        <f>IF(I111&lt;'[1]разряды'!$H$5,'[1]разряды'!$I$5,IF(I111&lt;'[1]разряды'!$G$5,'[1]разряды'!$H$3,IF(I111&lt;'[1]разряды'!$F$5,'[1]разряды'!$G$3,IF(I111&lt;'[1]разряды'!$E$5,'[1]разряды'!$F$3,IF(I111&lt;'[1]разряды'!$D$5,'[1]разряды'!$E$3,IF(I111&lt;'[1]разряды'!$C$5,'[1]разряды'!$D$3,IF(I111&lt;'[1]разряды'!$B$5,'[1]разряды'!$C$3,'[1]разряды'!$B$3)))))))</f>
        <v>2 юн.</v>
      </c>
      <c r="L111" s="22"/>
      <c r="M111" s="22">
        <f>VLOOKUP(I111,'[1]таблица юноши'!D$2:E$151,2,TRUE)</f>
        <v>61</v>
      </c>
      <c r="N111" s="22">
        <f t="shared" si="7"/>
        <v>116</v>
      </c>
      <c r="O111" s="22" t="s">
        <v>340</v>
      </c>
      <c r="P111" s="21" t="str">
        <f>IF(O111&gt;'[1]разряды'!$H$6,'[1]разряды'!$I$13,IF(O111&gt;'[1]разряды'!$G$6,'[1]разряды'!$H$13,IF(O111&gt;'[1]разряды'!$F$6,'[1]разряды'!$G$13,IF(O111&gt;'[1]разряды'!$E$6,'[1]разряды'!$F$13,IF(O111&gt;'[1]разряды'!$D$6,'[1]разряды'!$E$13,IF(O111&gt;'[1]разряды'!$C$6,'[1]разряды'!$D$13,IF(O111&gt;'[1]разряды'!$B$6,'[1]разряды'!$C$13,'[1]разряды'!$B$13)))))))</f>
        <v>2 юн.</v>
      </c>
      <c r="Q111" s="22">
        <v>57</v>
      </c>
      <c r="R111" s="22">
        <f t="shared" si="5"/>
        <v>173</v>
      </c>
    </row>
    <row r="112" spans="1:18" ht="14.25" customHeight="1">
      <c r="A112" s="22">
        <v>32</v>
      </c>
      <c r="B112" s="23" t="s">
        <v>192</v>
      </c>
      <c r="C112" s="22">
        <v>2002</v>
      </c>
      <c r="D112" s="34" t="s">
        <v>98</v>
      </c>
      <c r="E112" s="22" t="s">
        <v>29</v>
      </c>
      <c r="F112" s="25">
        <v>8.4</v>
      </c>
      <c r="G112" s="21" t="str">
        <f>IF(F112&gt;'[1]разряды'!$H$4,'[1]разряды'!$I$13,IF(F112&gt;'[1]разряды'!$G$4,'[1]разряды'!$H$13,IF(F112&gt;'[1]разряды'!$F$4,'[1]разряды'!$G$13,IF(F112&gt;'[1]разряды'!$E$4,'[1]разряды'!$F$13,IF(F112&gt;'[1]разряды'!$D$4,'[1]разряды'!$E$13,IF(F112&gt;'[1]разряды'!$C$4,'[1]разряды'!$D$13,IF(F112&gt;'[1]разряды'!$B$4,'[1]разряды'!$C$13,'[1]разряды'!$B$13)))))))</f>
        <v>2 юн.</v>
      </c>
      <c r="H112" s="22">
        <f>VLOOKUP(F112,'[1]таблица юноши'!$G$2:$H$151,2,FALSE)</f>
        <v>58</v>
      </c>
      <c r="I112" s="22">
        <v>472</v>
      </c>
      <c r="J112" s="22"/>
      <c r="K112" s="21" t="str">
        <f>IF(I112&lt;'[1]разряды'!$H$5,'[1]разряды'!$I$5,IF(I112&lt;'[1]разряды'!$G$5,'[1]разряды'!$H$3,IF(I112&lt;'[1]разряды'!$F$5,'[1]разряды'!$G$3,IF(I112&lt;'[1]разряды'!$E$5,'[1]разряды'!$F$3,IF(I112&lt;'[1]разряды'!$D$5,'[1]разряды'!$E$3,IF(I112&lt;'[1]разряды'!$C$5,'[1]разряды'!$D$3,IF(I112&lt;'[1]разряды'!$B$5,'[1]разряды'!$C$3,'[1]разряды'!$B$3)))))))</f>
        <v>2 юн.</v>
      </c>
      <c r="L112" s="22"/>
      <c r="M112" s="22">
        <f>VLOOKUP(I112,'[1]таблица юноши'!D$2:E$151,2,TRUE)</f>
        <v>61</v>
      </c>
      <c r="N112" s="22">
        <f t="shared" si="7"/>
        <v>119</v>
      </c>
      <c r="O112" s="22" t="s">
        <v>333</v>
      </c>
      <c r="P112" s="21" t="str">
        <f>IF(O112&gt;'[1]разряды'!$H$6,'[1]разряды'!$I$13,IF(O112&gt;'[1]разряды'!$G$6,'[1]разряды'!$H$13,IF(O112&gt;'[1]разряды'!$F$6,'[1]разряды'!$G$13,IF(O112&gt;'[1]разряды'!$E$6,'[1]разряды'!$F$13,IF(O112&gt;'[1]разряды'!$D$6,'[1]разряды'!$E$13,IF(O112&gt;'[1]разряды'!$C$6,'[1]разряды'!$D$13,IF(O112&gt;'[1]разряды'!$B$6,'[1]разряды'!$C$13,'[1]разряды'!$B$13)))))))</f>
        <v>3 юн.</v>
      </c>
      <c r="Q112" s="22">
        <v>50</v>
      </c>
      <c r="R112" s="22">
        <f t="shared" si="5"/>
        <v>169</v>
      </c>
    </row>
    <row r="113" spans="1:18" ht="14.25" customHeight="1">
      <c r="A113" s="22">
        <v>33</v>
      </c>
      <c r="B113" s="34" t="s">
        <v>331</v>
      </c>
      <c r="C113" s="33">
        <v>2003</v>
      </c>
      <c r="D113" s="34" t="s">
        <v>26</v>
      </c>
      <c r="E113" s="33" t="s">
        <v>27</v>
      </c>
      <c r="F113" s="25">
        <v>8.3</v>
      </c>
      <c r="G113" s="21" t="str">
        <f>IF(F113&gt;'[1]разряды'!$H$4,'[1]разряды'!$I$13,IF(F113&gt;'[1]разряды'!$G$4,'[1]разряды'!$H$13,IF(F113&gt;'[1]разряды'!$F$4,'[1]разряды'!$G$13,IF(F113&gt;'[1]разряды'!$E$4,'[1]разряды'!$F$13,IF(F113&gt;'[1]разряды'!$D$4,'[1]разряды'!$E$13,IF(F113&gt;'[1]разряды'!$C$4,'[1]разряды'!$D$13,IF(F113&gt;'[1]разряды'!$B$4,'[1]разряды'!$C$13,'[1]разряды'!$B$13)))))))</f>
        <v>2 юн.</v>
      </c>
      <c r="H113" s="22">
        <f>VLOOKUP(F113,'[1]таблица юноши'!$G$2:$H$151,2,FALSE)</f>
        <v>61</v>
      </c>
      <c r="I113" s="22">
        <v>425</v>
      </c>
      <c r="J113" s="22"/>
      <c r="K113" s="21" t="str">
        <f>IF(I113&lt;'[1]разряды'!$H$5,'[1]разряды'!$I$5,IF(I113&lt;'[1]разряды'!$G$5,'[1]разряды'!$H$3,IF(I113&lt;'[1]разряды'!$F$5,'[1]разряды'!$G$3,IF(I113&lt;'[1]разряды'!$E$5,'[1]разряды'!$F$3,IF(I113&lt;'[1]разряды'!$D$5,'[1]разряды'!$E$3,IF(I113&lt;'[1]разряды'!$C$5,'[1]разряды'!$D$3,IF(I113&lt;'[1]разряды'!$B$5,'[1]разряды'!$C$3,'[1]разряды'!$B$3)))))))</f>
        <v>3 юн.</v>
      </c>
      <c r="L113" s="22"/>
      <c r="M113" s="22">
        <f>VLOOKUP(I113,'[1]таблица юноши'!D$2:E$151,2,TRUE)</f>
        <v>49</v>
      </c>
      <c r="N113" s="22">
        <f t="shared" si="7"/>
        <v>110</v>
      </c>
      <c r="O113" s="22" t="s">
        <v>332</v>
      </c>
      <c r="P113" s="21" t="str">
        <f>IF(O113&gt;'[1]разряды'!$H$6,'[1]разряды'!$I$13,IF(O113&gt;'[1]разряды'!$G$6,'[1]разряды'!$H$13,IF(O113&gt;'[1]разряды'!$F$6,'[1]разряды'!$G$13,IF(O113&gt;'[1]разряды'!$E$6,'[1]разряды'!$F$13,IF(O113&gt;'[1]разряды'!$D$6,'[1]разряды'!$E$13,IF(O113&gt;'[1]разряды'!$C$6,'[1]разряды'!$D$13,IF(O113&gt;'[1]разряды'!$B$6,'[1]разряды'!$C$13,'[1]разряды'!$B$13)))))))</f>
        <v>2 юн.</v>
      </c>
      <c r="Q113" s="22">
        <v>58</v>
      </c>
      <c r="R113" s="22">
        <f aca="true" t="shared" si="8" ref="R113:R138">Q113+N113</f>
        <v>168</v>
      </c>
    </row>
    <row r="114" spans="1:18" ht="14.25" customHeight="1">
      <c r="A114" s="22">
        <v>34</v>
      </c>
      <c r="B114" s="66" t="s">
        <v>72</v>
      </c>
      <c r="C114" s="33">
        <v>2003</v>
      </c>
      <c r="D114" s="33" t="s">
        <v>98</v>
      </c>
      <c r="E114" s="22" t="s">
        <v>29</v>
      </c>
      <c r="F114" s="25">
        <v>8.6</v>
      </c>
      <c r="G114" s="21" t="str">
        <f>IF(F114&gt;'[1]разряды'!$H$4,'[1]разряды'!$I$13,IF(F114&gt;'[1]разряды'!$G$4,'[1]разряды'!$H$13,IF(F114&gt;'[1]разряды'!$F$4,'[1]разряды'!$G$13,IF(F114&gt;'[1]разряды'!$E$4,'[1]разряды'!$F$13,IF(F114&gt;'[1]разряды'!$D$4,'[1]разряды'!$E$13,IF(F114&gt;'[1]разряды'!$C$4,'[1]разряды'!$D$13,IF(F114&gt;'[1]разряды'!$B$4,'[1]разряды'!$C$13,'[1]разряды'!$B$13)))))))</f>
        <v>2 юн.</v>
      </c>
      <c r="H114" s="22">
        <f>VLOOKUP(F114,'[1]таблица юноши'!$G$2:$H$151,2,FALSE)</f>
        <v>53</v>
      </c>
      <c r="I114" s="22">
        <v>476</v>
      </c>
      <c r="J114" s="22"/>
      <c r="K114" s="21" t="str">
        <f>IF(I114&lt;'[1]разряды'!$H$5,'[1]разряды'!$I$5,IF(I114&lt;'[1]разряды'!$G$5,'[1]разряды'!$H$3,IF(I114&lt;'[1]разряды'!$F$5,'[1]разряды'!$G$3,IF(I114&lt;'[1]разряды'!$E$5,'[1]разряды'!$F$3,IF(I114&lt;'[1]разряды'!$D$5,'[1]разряды'!$E$3,IF(I114&lt;'[1]разряды'!$C$5,'[1]разряды'!$D$3,IF(I114&lt;'[1]разряды'!$B$5,'[1]разряды'!$C$3,'[1]разряды'!$B$3)))))))</f>
        <v>2 юн.</v>
      </c>
      <c r="L114" s="22"/>
      <c r="M114" s="22">
        <f>VLOOKUP(I114,'[1]таблица юноши'!D$2:E$151,2,TRUE)</f>
        <v>62</v>
      </c>
      <c r="N114" s="22">
        <f t="shared" si="7"/>
        <v>115</v>
      </c>
      <c r="O114" s="22" t="s">
        <v>349</v>
      </c>
      <c r="P114" s="21" t="str">
        <f>IF(O114&gt;'[1]разряды'!$H$6,'[1]разряды'!$I$13,IF(O114&gt;'[1]разряды'!$G$6,'[1]разряды'!$H$13,IF(O114&gt;'[1]разряды'!$F$6,'[1]разряды'!$G$13,IF(O114&gt;'[1]разряды'!$E$6,'[1]разряды'!$F$13,IF(O114&gt;'[1]разряды'!$D$6,'[1]разряды'!$E$13,IF(O114&gt;'[1]разряды'!$C$6,'[1]разряды'!$D$13,IF(O114&gt;'[1]разряды'!$B$6,'[1]разряды'!$C$13,'[1]разряды'!$B$13)))))))</f>
        <v>3 юн.</v>
      </c>
      <c r="Q114" s="22">
        <v>51</v>
      </c>
      <c r="R114" s="22">
        <f t="shared" si="8"/>
        <v>166</v>
      </c>
    </row>
    <row r="115" spans="1:18" ht="14.25" customHeight="1">
      <c r="A115" s="22">
        <v>35</v>
      </c>
      <c r="B115" s="23" t="s">
        <v>241</v>
      </c>
      <c r="C115" s="22">
        <v>2002</v>
      </c>
      <c r="D115" s="34" t="s">
        <v>96</v>
      </c>
      <c r="E115" s="22" t="s">
        <v>47</v>
      </c>
      <c r="F115" s="25">
        <v>8.3</v>
      </c>
      <c r="G115" s="21" t="str">
        <f>IF(F115&gt;'[1]разряды'!$H$4,'[1]разряды'!$I$13,IF(F115&gt;'[1]разряды'!$G$4,'[1]разряды'!$H$13,IF(F115&gt;'[1]разряды'!$F$4,'[1]разряды'!$G$13,IF(F115&gt;'[1]разряды'!$E$4,'[1]разряды'!$F$13,IF(F115&gt;'[1]разряды'!$D$4,'[1]разряды'!$E$13,IF(F115&gt;'[1]разряды'!$C$4,'[1]разряды'!$D$13,IF(F115&gt;'[1]разряды'!$B$4,'[1]разряды'!$C$13,'[1]разряды'!$B$13)))))))</f>
        <v>2 юн.</v>
      </c>
      <c r="H115" s="22">
        <f>VLOOKUP(F115,'[1]таблица юноши'!$G$2:$H$151,2,FALSE)</f>
        <v>61</v>
      </c>
      <c r="I115" s="22">
        <v>420</v>
      </c>
      <c r="J115" s="22"/>
      <c r="K115" s="31" t="str">
        <f>IF(I115&lt;'[1]разряды'!$H$5,'[1]разряды'!$I$5,IF(I115&lt;'[1]разряды'!$G$5,'[1]разряды'!$H$3,IF(I115&lt;'[1]разряды'!$F$5,'[1]разряды'!$G$3,IF(I115&lt;'[1]разряды'!$E$5,'[1]разряды'!$F$3,IF(I115&lt;'[1]разряды'!$D$5,'[1]разряды'!$E$3,IF(I115&lt;'[1]разряды'!$C$5,'[1]разряды'!$D$3,IF(I115&lt;'[1]разряды'!$B$5,'[1]разряды'!$C$3,'[1]разряды'!$B$3)))))))</f>
        <v>3 юн.</v>
      </c>
      <c r="L115" s="22"/>
      <c r="M115" s="22">
        <f>VLOOKUP(I115,'[1]таблица юноши'!D$2:E$151,2,TRUE)</f>
        <v>48</v>
      </c>
      <c r="N115" s="22">
        <f t="shared" si="7"/>
        <v>109</v>
      </c>
      <c r="O115" s="22" t="s">
        <v>289</v>
      </c>
      <c r="P115" s="21" t="str">
        <f>IF(O115&gt;'[1]разряды'!$H$6,'[1]разряды'!$I$13,IF(O115&gt;'[1]разряды'!$G$6,'[1]разряды'!$H$13,IF(O115&gt;'[1]разряды'!$F$6,'[1]разряды'!$G$13,IF(O115&gt;'[1]разряды'!$E$6,'[1]разряды'!$F$13,IF(O115&gt;'[1]разряды'!$D$6,'[1]разряды'!$E$13,IF(O115&gt;'[1]разряды'!$C$6,'[1]разряды'!$D$13,IF(O115&gt;'[1]разряды'!$B$6,'[1]разряды'!$C$13,'[1]разряды'!$B$13)))))))</f>
        <v>2 юн.</v>
      </c>
      <c r="Q115" s="22">
        <v>57</v>
      </c>
      <c r="R115" s="22">
        <f t="shared" si="8"/>
        <v>166</v>
      </c>
    </row>
    <row r="116" spans="1:18" ht="14.25" customHeight="1">
      <c r="A116" s="22">
        <v>36</v>
      </c>
      <c r="B116" s="23" t="s">
        <v>76</v>
      </c>
      <c r="C116" s="22">
        <v>2002</v>
      </c>
      <c r="D116" s="34" t="s">
        <v>96</v>
      </c>
      <c r="E116" s="22" t="s">
        <v>164</v>
      </c>
      <c r="F116" s="25">
        <v>8.3</v>
      </c>
      <c r="G116" s="21" t="str">
        <f>IF(F116&gt;'[1]разряды'!$H$4,'[1]разряды'!$I$13,IF(F116&gt;'[1]разряды'!$G$4,'[1]разряды'!$H$13,IF(F116&gt;'[1]разряды'!$F$4,'[1]разряды'!$G$13,IF(F116&gt;'[1]разряды'!$E$4,'[1]разряды'!$F$13,IF(F116&gt;'[1]разряды'!$D$4,'[1]разряды'!$E$13,IF(F116&gt;'[1]разряды'!$C$4,'[1]разряды'!$D$13,IF(F116&gt;'[1]разряды'!$B$4,'[1]разряды'!$C$13,'[1]разряды'!$B$13)))))))</f>
        <v>2 юн.</v>
      </c>
      <c r="H116" s="22">
        <f>VLOOKUP(F116,'[1]таблица юноши'!$G$2:$H$151,2,FALSE)</f>
        <v>61</v>
      </c>
      <c r="I116" s="22">
        <v>475</v>
      </c>
      <c r="J116" s="22"/>
      <c r="K116" s="21" t="str">
        <f>IF(I116&lt;'[1]разряды'!$H$5,'[1]разряды'!$I$5,IF(I116&lt;'[1]разряды'!$G$5,'[1]разряды'!$H$3,IF(I116&lt;'[1]разряды'!$F$5,'[1]разряды'!$G$3,IF(I116&lt;'[1]разряды'!$E$5,'[1]разряды'!$F$3,IF(I116&lt;'[1]разряды'!$D$5,'[1]разряды'!$E$3,IF(I116&lt;'[1]разряды'!$C$5,'[1]разряды'!$D$3,IF(I116&lt;'[1]разряды'!$B$5,'[1]разряды'!$C$3,'[1]разряды'!$B$3)))))))</f>
        <v>2 юн.</v>
      </c>
      <c r="L116" s="22"/>
      <c r="M116" s="22">
        <f>VLOOKUP(I116,'[1]таблица юноши'!D$2:E$151,2,TRUE)</f>
        <v>62</v>
      </c>
      <c r="N116" s="22">
        <f t="shared" si="7"/>
        <v>123</v>
      </c>
      <c r="O116" s="22" t="s">
        <v>343</v>
      </c>
      <c r="P116" s="21" t="str">
        <f>IF(O116&gt;'[1]разряды'!$H$6,'[1]разряды'!$I$13,IF(O116&gt;'[1]разряды'!$G$6,'[1]разряды'!$H$13,IF(O116&gt;'[1]разряды'!$F$6,'[1]разряды'!$G$13,IF(O116&gt;'[1]разряды'!$E$6,'[1]разряды'!$F$13,IF(O116&gt;'[1]разряды'!$D$6,'[1]разряды'!$E$13,IF(O116&gt;'[1]разряды'!$C$6,'[1]разряды'!$D$13,IF(O116&gt;'[1]разряды'!$B$6,'[1]разряды'!$C$13,'[1]разряды'!$B$13)))))))</f>
        <v>3 юн.</v>
      </c>
      <c r="Q116" s="22">
        <v>40</v>
      </c>
      <c r="R116" s="22">
        <f t="shared" si="8"/>
        <v>163</v>
      </c>
    </row>
    <row r="117" spans="1:18" ht="14.25" customHeight="1">
      <c r="A117" s="22">
        <v>37</v>
      </c>
      <c r="B117" s="99" t="s">
        <v>80</v>
      </c>
      <c r="C117" s="94">
        <v>2003</v>
      </c>
      <c r="D117" s="95" t="s">
        <v>161</v>
      </c>
      <c r="E117" s="152" t="s">
        <v>109</v>
      </c>
      <c r="F117" s="96">
        <v>9.1</v>
      </c>
      <c r="G117" s="97" t="str">
        <f>IF(F117&gt;'[1]разряды'!$H$4,'[1]разряды'!$I$13,IF(F117&gt;'[1]разряды'!$G$4,'[1]разряды'!$H$13,IF(F117&gt;'[1]разряды'!$F$4,'[1]разряды'!$G$13,IF(F117&gt;'[1]разряды'!$E$4,'[1]разряды'!$F$13,IF(F117&gt;'[1]разряды'!$D$4,'[1]разряды'!$E$13,IF(F117&gt;'[1]разряды'!$C$4,'[1]разряды'!$D$13,IF(F117&gt;'[1]разряды'!$B$4,'[1]разряды'!$C$13,'[1]разряды'!$B$13)))))))</f>
        <v>3 юн.</v>
      </c>
      <c r="H117" s="94">
        <f>VLOOKUP(F117,'[1]таблица юноши'!$G$2:$H$151,2,FALSE)</f>
        <v>43</v>
      </c>
      <c r="I117" s="22"/>
      <c r="J117" s="22">
        <v>150</v>
      </c>
      <c r="K117" s="21" t="str">
        <f>IF(J117&lt;'[1]разряды'!$H$7,'[1]разряды'!$I$5,IF(J117&lt;'[1]разряды'!$G$7,'[1]разряды'!$H$3,IF(J117&lt;'[1]разряды'!$F$7,'[1]разряды'!$G$3,IF(J117&lt;'[1]разряды'!$E$7,'[1]разряды'!$F$3,IF(J117&lt;'[1]разряды'!$D$7,'[1]разряды'!$E$3,IF(J117&lt;'[1]разряды'!$C$7,'[1]разряды'!$D$3,IF(J117&lt;'[1]разряды'!$B$7,'[1]разряды'!$C$3,'[1]разряды'!$B$3)))))))</f>
        <v>1 юн.</v>
      </c>
      <c r="L117" s="22">
        <f>VLOOKUP(J117,'[1]таблица юноши'!$A$2:$B$105,2,TRUE)</f>
        <v>72</v>
      </c>
      <c r="M117" s="22"/>
      <c r="N117" s="22">
        <f>L117+H117</f>
        <v>115</v>
      </c>
      <c r="O117" s="94" t="s">
        <v>309</v>
      </c>
      <c r="P117" s="97" t="str">
        <f>IF(O117&gt;'[1]разряды'!$H$6,'[1]разряды'!$I$13,IF(O117&gt;'[1]разряды'!$G$6,'[1]разряды'!$H$13,IF(O117&gt;'[1]разряды'!$F$6,'[1]разряды'!$G$13,IF(O117&gt;'[1]разряды'!$E$6,'[1]разряды'!$F$13,IF(O117&gt;'[1]разряды'!$D$6,'[1]разряды'!$E$13,IF(O117&gt;'[1]разряды'!$C$6,'[1]разряды'!$D$13,IF(O117&gt;'[1]разряды'!$B$6,'[1]разряды'!$C$13,'[1]разряды'!$B$13)))))))</f>
        <v>3 юн.</v>
      </c>
      <c r="Q117" s="94">
        <v>45</v>
      </c>
      <c r="R117" s="94">
        <f t="shared" si="8"/>
        <v>160</v>
      </c>
    </row>
    <row r="118" spans="1:18" ht="14.25" customHeight="1">
      <c r="A118" s="22">
        <v>38</v>
      </c>
      <c r="B118" s="23" t="s">
        <v>75</v>
      </c>
      <c r="C118" s="22">
        <v>2002</v>
      </c>
      <c r="D118" s="34" t="s">
        <v>96</v>
      </c>
      <c r="E118" s="22" t="s">
        <v>47</v>
      </c>
      <c r="F118" s="25">
        <v>8.5</v>
      </c>
      <c r="G118" s="21" t="str">
        <f>IF(F118&gt;'[1]разряды'!$H$4,'[1]разряды'!$I$13,IF(F118&gt;'[1]разряды'!$G$4,'[1]разряды'!$H$13,IF(F118&gt;'[1]разряды'!$F$4,'[1]разряды'!$G$13,IF(F118&gt;'[1]разряды'!$E$4,'[1]разряды'!$F$13,IF(F118&gt;'[1]разряды'!$D$4,'[1]разряды'!$E$13,IF(F118&gt;'[1]разряды'!$C$4,'[1]разряды'!$D$13,IF(F118&gt;'[1]разряды'!$B$4,'[1]разряды'!$C$13,'[1]разряды'!$B$13)))))))</f>
        <v>2 юн.</v>
      </c>
      <c r="H118" s="22">
        <f>VLOOKUP(F118,'[1]таблица юноши'!$G$2:$H$151,2,FALSE)</f>
        <v>55</v>
      </c>
      <c r="I118" s="22">
        <v>456</v>
      </c>
      <c r="J118" s="22"/>
      <c r="K118" s="21" t="str">
        <f>IF(I118&lt;'[1]разряды'!$H$5,'[1]разряды'!$I$5,IF(I118&lt;'[1]разряды'!$G$5,'[1]разряды'!$H$3,IF(I118&lt;'[1]разряды'!$F$5,'[1]разряды'!$G$3,IF(I118&lt;'[1]разряды'!$E$5,'[1]разряды'!$F$3,IF(I118&lt;'[1]разряды'!$D$5,'[1]разряды'!$E$3,IF(I118&lt;'[1]разряды'!$C$5,'[1]разряды'!$D$3,IF(I118&lt;'[1]разряды'!$B$5,'[1]разряды'!$C$3,'[1]разряды'!$B$3)))))))</f>
        <v>2 юн.</v>
      </c>
      <c r="L118" s="22"/>
      <c r="M118" s="22">
        <f>VLOOKUP(I118,'[1]таблица юноши'!D$2:E$151,2,TRUE)</f>
        <v>57</v>
      </c>
      <c r="N118" s="22">
        <f>H118+M118</f>
        <v>112</v>
      </c>
      <c r="O118" s="22" t="s">
        <v>336</v>
      </c>
      <c r="P118" s="21" t="str">
        <f>IF(O118&gt;'[1]разряды'!$H$6,'[1]разряды'!$I$13,IF(O118&gt;'[1]разряды'!$G$6,'[1]разряды'!$H$13,IF(O118&gt;'[1]разряды'!$F$6,'[1]разряды'!$G$13,IF(O118&gt;'[1]разряды'!$E$6,'[1]разряды'!$F$13,IF(O118&gt;'[1]разряды'!$D$6,'[1]разряды'!$E$13,IF(O118&gt;'[1]разряды'!$C$6,'[1]разряды'!$D$13,IF(O118&gt;'[1]разряды'!$B$6,'[1]разряды'!$C$13,'[1]разряды'!$B$13)))))))</f>
        <v>3 юн.</v>
      </c>
      <c r="Q118" s="22">
        <v>43</v>
      </c>
      <c r="R118" s="22">
        <f t="shared" si="8"/>
        <v>155</v>
      </c>
    </row>
    <row r="119" spans="1:18" ht="14.25" customHeight="1">
      <c r="A119" s="22">
        <v>39</v>
      </c>
      <c r="B119" s="23" t="s">
        <v>191</v>
      </c>
      <c r="C119" s="22">
        <v>2002</v>
      </c>
      <c r="D119" s="34" t="s">
        <v>37</v>
      </c>
      <c r="E119" s="22" t="s">
        <v>38</v>
      </c>
      <c r="F119" s="25">
        <v>8.4</v>
      </c>
      <c r="G119" s="21" t="str">
        <f>IF(F119&gt;'[1]разряды'!$H$4,'[1]разряды'!$I$13,IF(F119&gt;'[1]разряды'!$G$4,'[1]разряды'!$H$13,IF(F119&gt;'[1]разряды'!$F$4,'[1]разряды'!$G$13,IF(F119&gt;'[1]разряды'!$E$4,'[1]разряды'!$F$13,IF(F119&gt;'[1]разряды'!$D$4,'[1]разряды'!$E$13,IF(F119&gt;'[1]разряды'!$C$4,'[1]разряды'!$D$13,IF(F119&gt;'[1]разряды'!$B$4,'[1]разряды'!$C$13,'[1]разряды'!$B$13)))))))</f>
        <v>2 юн.</v>
      </c>
      <c r="H119" s="22">
        <f>VLOOKUP(F119,'[1]таблица юноши'!$G$2:$H$151,2,FALSE)</f>
        <v>58</v>
      </c>
      <c r="I119" s="22">
        <v>415</v>
      </c>
      <c r="J119" s="22"/>
      <c r="K119" s="21" t="str">
        <f>IF(I119&lt;'[1]разряды'!$H$5,'[1]разряды'!$I$5,IF(I119&lt;'[1]разряды'!$G$5,'[1]разряды'!$H$3,IF(I119&lt;'[1]разряды'!$F$5,'[1]разряды'!$G$3,IF(I119&lt;'[1]разряды'!$E$5,'[1]разряды'!$F$3,IF(I119&lt;'[1]разряды'!$D$5,'[1]разряды'!$E$3,IF(I119&lt;'[1]разряды'!$C$5,'[1]разряды'!$D$3,IF(I119&lt;'[1]разряды'!$B$5,'[1]разряды'!$C$3,'[1]разряды'!$B$3)))))))</f>
        <v>3 юн.</v>
      </c>
      <c r="L119" s="22"/>
      <c r="M119" s="22">
        <f>VLOOKUP(I119,'[1]таблица юноши'!D$2:E$151,2,TRUE)</f>
        <v>47</v>
      </c>
      <c r="N119" s="22">
        <f>H119+M119</f>
        <v>105</v>
      </c>
      <c r="O119" s="22" t="s">
        <v>334</v>
      </c>
      <c r="P119" s="21" t="str">
        <f>IF(O119&gt;'[1]разряды'!$H$6,'[1]разряды'!$I$13,IF(O119&gt;'[1]разряды'!$G$6,'[1]разряды'!$H$13,IF(O119&gt;'[1]разряды'!$F$6,'[1]разряды'!$G$13,IF(O119&gt;'[1]разряды'!$E$6,'[1]разряды'!$F$13,IF(O119&gt;'[1]разряды'!$D$6,'[1]разряды'!$E$13,IF(O119&gt;'[1]разряды'!$C$6,'[1]разряды'!$D$13,IF(O119&gt;'[1]разряды'!$B$6,'[1]разряды'!$C$13,'[1]разряды'!$B$13)))))))</f>
        <v>3 юн.</v>
      </c>
      <c r="Q119" s="22">
        <f>VLOOKUP(O119,'[1]таблица юноши'!$J$2:$K$151,2,TRUE)</f>
        <v>49</v>
      </c>
      <c r="R119" s="22">
        <f t="shared" si="8"/>
        <v>154</v>
      </c>
    </row>
    <row r="120" spans="1:18" ht="14.25" customHeight="1">
      <c r="A120" s="22">
        <v>40</v>
      </c>
      <c r="B120" s="150" t="s">
        <v>162</v>
      </c>
      <c r="C120" s="37">
        <v>2003</v>
      </c>
      <c r="D120" s="100" t="s">
        <v>101</v>
      </c>
      <c r="E120" s="37"/>
      <c r="F120" s="41">
        <v>8.6</v>
      </c>
      <c r="G120" s="21" t="str">
        <f>IF(F120&gt;'[1]разряды'!$H$4,'[1]разряды'!$I$13,IF(F120&gt;'[1]разряды'!$G$4,'[1]разряды'!$H$13,IF(F120&gt;'[1]разряды'!$F$4,'[1]разряды'!$G$13,IF(F120&gt;'[1]разряды'!$E$4,'[1]разряды'!$F$13,IF(F120&gt;'[1]разряды'!$D$4,'[1]разряды'!$E$13,IF(F120&gt;'[1]разряды'!$C$4,'[1]разряды'!$D$13,IF(F120&gt;'[1]разряды'!$B$4,'[1]разряды'!$C$13,'[1]разряды'!$B$13)))))))</f>
        <v>2 юн.</v>
      </c>
      <c r="H120" s="37">
        <f>VLOOKUP(F120,'[1]таблица юноши'!$G$2:$H$151,2,FALSE)</f>
        <v>53</v>
      </c>
      <c r="I120" s="37"/>
      <c r="J120" s="22">
        <v>130</v>
      </c>
      <c r="K120" s="21" t="str">
        <f>IF(J120&lt;'[1]разряды'!$H$7,'[1]разряды'!$I$5,IF(J120&lt;'[1]разряды'!$G$7,'[1]разряды'!$H$3,IF(J120&lt;'[1]разряды'!$F$7,'[1]разряды'!$G$3,IF(J120&lt;'[1]разряды'!$E$7,'[1]разряды'!$F$3,IF(J120&lt;'[1]разряды'!$D$7,'[1]разряды'!$E$3,IF(J120&lt;'[1]разряды'!$C$7,'[1]разряды'!$D$3,IF(J120&lt;'[1]разряды'!$B$7,'[1]разряды'!$C$3,'[1]разряды'!$B$3)))))))</f>
        <v>3 юн.</v>
      </c>
      <c r="L120" s="22">
        <f>VLOOKUP(J120,'[1]таблица юноши'!$A$2:$B$105,2,TRUE)</f>
        <v>52</v>
      </c>
      <c r="M120" s="22"/>
      <c r="N120" s="22">
        <f>L120+H120</f>
        <v>105</v>
      </c>
      <c r="O120" s="22" t="s">
        <v>308</v>
      </c>
      <c r="P120" s="21" t="str">
        <f>IF(O120&gt;'[1]разряды'!$H$6,'[1]разряды'!$I$13,IF(O120&gt;'[1]разряды'!$G$6,'[1]разряды'!$H$13,IF(O120&gt;'[1]разряды'!$F$6,'[1]разряды'!$G$13,IF(O120&gt;'[1]разряды'!$E$6,'[1]разряды'!$F$13,IF(O120&gt;'[1]разряды'!$D$6,'[1]разряды'!$E$13,IF(O120&gt;'[1]разряды'!$C$6,'[1]разряды'!$D$13,IF(O120&gt;'[1]разряды'!$B$6,'[1]разряды'!$C$13,'[1]разряды'!$B$13)))))))</f>
        <v>3 юн.</v>
      </c>
      <c r="Q120" s="22">
        <f>VLOOKUP(O120,'[1]таблица юноши'!$J$2:$K$151,2,TRUE)</f>
        <v>46</v>
      </c>
      <c r="R120" s="22">
        <f t="shared" si="8"/>
        <v>151</v>
      </c>
    </row>
    <row r="121" spans="1:18" ht="14.25" customHeight="1">
      <c r="A121" s="22">
        <v>41</v>
      </c>
      <c r="B121" s="40" t="s">
        <v>194</v>
      </c>
      <c r="C121" s="37">
        <v>2002</v>
      </c>
      <c r="D121" s="67" t="s">
        <v>37</v>
      </c>
      <c r="E121" s="37" t="s">
        <v>38</v>
      </c>
      <c r="F121" s="41">
        <v>8.9</v>
      </c>
      <c r="G121" s="21" t="str">
        <f>IF(F121&gt;'[1]разряды'!$H$4,'[1]разряды'!$I$13,IF(F121&gt;'[1]разряды'!$G$4,'[1]разряды'!$H$13,IF(F121&gt;'[1]разряды'!$F$4,'[1]разряды'!$G$13,IF(F121&gt;'[1]разряды'!$E$4,'[1]разряды'!$F$13,IF(F121&gt;'[1]разряды'!$D$4,'[1]разряды'!$E$13,IF(F121&gt;'[1]разряды'!$C$4,'[1]разряды'!$D$13,IF(F121&gt;'[1]разряды'!$B$4,'[1]разряды'!$C$13,'[1]разряды'!$B$13)))))))</f>
        <v>3 юн.</v>
      </c>
      <c r="H121" s="37">
        <f>VLOOKUP(F121,'[1]таблица юноши'!$G$2:$H$151,2,FALSE)</f>
        <v>47</v>
      </c>
      <c r="I121" s="37">
        <v>455</v>
      </c>
      <c r="J121" s="37"/>
      <c r="K121" s="36" t="str">
        <f>IF(I121&lt;'[1]разряды'!$H$5,'[1]разряды'!$I$5,IF(I121&lt;'[1]разряды'!$G$5,'[1]разряды'!$H$3,IF(I121&lt;'[1]разряды'!$F$5,'[1]разряды'!$G$3,IF(I121&lt;'[1]разряды'!$E$5,'[1]разряды'!$F$3,IF(I121&lt;'[1]разряды'!$D$5,'[1]разряды'!$E$3,IF(I121&lt;'[1]разряды'!$C$5,'[1]разряды'!$D$3,IF(I121&lt;'[1]разряды'!$B$5,'[1]разряды'!$C$3,'[1]разряды'!$B$3)))))))</f>
        <v>2 юн.</v>
      </c>
      <c r="L121" s="22"/>
      <c r="M121" s="22">
        <f>VLOOKUP(I121,'[1]таблица юноши'!D$2:E$151,2,TRUE)</f>
        <v>57</v>
      </c>
      <c r="N121" s="22">
        <f>H121+M121</f>
        <v>104</v>
      </c>
      <c r="O121" s="22" t="s">
        <v>335</v>
      </c>
      <c r="P121" s="21" t="str">
        <f>IF(O121&gt;'[1]разряды'!$H$6,'[1]разряды'!$I$13,IF(O121&gt;'[1]разряды'!$G$6,'[1]разряды'!$H$13,IF(O121&gt;'[1]разряды'!$F$6,'[1]разряды'!$G$13,IF(O121&gt;'[1]разряды'!$E$6,'[1]разряды'!$F$13,IF(O121&gt;'[1]разряды'!$D$6,'[1]разряды'!$E$13,IF(O121&gt;'[1]разряды'!$C$6,'[1]разряды'!$D$13,IF(O121&gt;'[1]разряды'!$B$6,'[1]разряды'!$C$13,'[1]разряды'!$B$13)))))))</f>
        <v>3 юн.</v>
      </c>
      <c r="Q121" s="22">
        <v>45</v>
      </c>
      <c r="R121" s="22">
        <f t="shared" si="8"/>
        <v>149</v>
      </c>
    </row>
    <row r="122" spans="1:18" ht="14.25" customHeight="1">
      <c r="A122" s="22">
        <v>42</v>
      </c>
      <c r="B122" s="34" t="s">
        <v>88</v>
      </c>
      <c r="C122" s="33">
        <v>2002</v>
      </c>
      <c r="D122" s="33" t="s">
        <v>37</v>
      </c>
      <c r="E122" s="33" t="s">
        <v>38</v>
      </c>
      <c r="F122" s="25">
        <v>8.7</v>
      </c>
      <c r="G122" s="21" t="str">
        <f>IF(F122&gt;'[1]разряды'!$H$4,'[1]разряды'!$I$13,IF(F122&gt;'[1]разряды'!$G$4,'[1]разряды'!$H$13,IF(F122&gt;'[1]разряды'!$F$4,'[1]разряды'!$G$13,IF(F122&gt;'[1]разряды'!$E$4,'[1]разряды'!$F$13,IF(F122&gt;'[1]разряды'!$D$4,'[1]разряды'!$E$13,IF(F122&gt;'[1]разряды'!$C$4,'[1]разряды'!$D$13,IF(F122&gt;'[1]разряды'!$B$4,'[1]разряды'!$C$13,'[1]разряды'!$B$13)))))))</f>
        <v>2 юн.</v>
      </c>
      <c r="H122" s="22">
        <f>VLOOKUP(F122,'[1]таблица юноши'!$G$2:$H$151,2,FALSE)</f>
        <v>51</v>
      </c>
      <c r="I122" s="22">
        <v>424</v>
      </c>
      <c r="J122" s="22"/>
      <c r="K122" s="21" t="str">
        <f>IF(I122&lt;'[1]разряды'!$H$5,'[1]разряды'!$I$5,IF(I122&lt;'[1]разряды'!$G$5,'[1]разряды'!$H$3,IF(I122&lt;'[1]разряды'!$F$5,'[1]разряды'!$G$3,IF(I122&lt;'[1]разряды'!$E$5,'[1]разряды'!$F$3,IF(I122&lt;'[1]разряды'!$D$5,'[1]разряды'!$E$3,IF(I122&lt;'[1]разряды'!$C$5,'[1]разряды'!$D$3,IF(I122&lt;'[1]разряды'!$B$5,'[1]разряды'!$C$3,'[1]разряды'!$B$3)))))))</f>
        <v>3 юн.</v>
      </c>
      <c r="L122" s="22"/>
      <c r="M122" s="22">
        <f>VLOOKUP(I122,'[1]таблица юноши'!D$2:E$151,2,TRUE)</f>
        <v>49</v>
      </c>
      <c r="N122" s="22">
        <f>H122+M122</f>
        <v>100</v>
      </c>
      <c r="O122" s="24" t="s">
        <v>350</v>
      </c>
      <c r="P122" s="21" t="str">
        <f>IF(O122&gt;'[1]разряды'!$H$6,'[1]разряды'!$I$13,IF(O122&gt;'[1]разряды'!$G$6,'[1]разряды'!$H$13,IF(O122&gt;'[1]разряды'!$F$6,'[1]разряды'!$G$13,IF(O122&gt;'[1]разряды'!$E$6,'[1]разряды'!$F$13,IF(O122&gt;'[1]разряды'!$D$6,'[1]разряды'!$E$13,IF(O122&gt;'[1]разряды'!$C$6,'[1]разряды'!$D$13,IF(O122&gt;'[1]разряды'!$B$6,'[1]разряды'!$C$13,'[1]разряды'!$B$13)))))))</f>
        <v>3 юн.</v>
      </c>
      <c r="Q122" s="22">
        <v>48</v>
      </c>
      <c r="R122" s="22">
        <f t="shared" si="8"/>
        <v>148</v>
      </c>
    </row>
    <row r="123" spans="1:18" ht="14.25" customHeight="1">
      <c r="A123" s="22">
        <v>43</v>
      </c>
      <c r="B123" s="23" t="s">
        <v>153</v>
      </c>
      <c r="C123" s="22">
        <v>2002</v>
      </c>
      <c r="D123" s="34" t="s">
        <v>20</v>
      </c>
      <c r="E123" s="22" t="s">
        <v>21</v>
      </c>
      <c r="F123" s="25">
        <v>8.2</v>
      </c>
      <c r="G123" s="21" t="str">
        <f>IF(F123&gt;'[1]разряды'!$H$4,'[1]разряды'!$I$13,IF(F123&gt;'[1]разряды'!$G$4,'[1]разряды'!$H$13,IF(F123&gt;'[1]разряды'!$F$4,'[1]разряды'!$G$13,IF(F123&gt;'[1]разряды'!$E$4,'[1]разряды'!$F$13,IF(F123&gt;'[1]разряды'!$D$4,'[1]разряды'!$E$13,IF(F123&gt;'[1]разряды'!$C$4,'[1]разряды'!$D$13,IF(F123&gt;'[1]разряды'!$B$4,'[1]разряды'!$C$13,'[1]разряды'!$B$13)))))))</f>
        <v>1 юн.</v>
      </c>
      <c r="H123" s="22">
        <f>VLOOKUP(F123,'[1]таблица юноши'!$G$2:$H$151,2,FALSE)</f>
        <v>64</v>
      </c>
      <c r="I123" s="22">
        <v>343</v>
      </c>
      <c r="J123" s="22"/>
      <c r="K123" s="21" t="str">
        <f>IF(I123&lt;'[1]разряды'!$H$5,'[1]разряды'!$I$5,IF(I123&lt;'[1]разряды'!$G$5,'[1]разряды'!$H$3,IF(I123&lt;'[1]разряды'!$F$5,'[1]разряды'!$G$3,IF(I123&lt;'[1]разряды'!$E$5,'[1]разряды'!$F$3,IF(I123&lt;'[1]разряды'!$D$5,'[1]разряды'!$E$3,IF(I123&lt;'[1]разряды'!$C$5,'[1]разряды'!$D$3,IF(I123&lt;'[1]разряды'!$B$5,'[1]разряды'!$C$3,'[1]разряды'!$B$3)))))))</f>
        <v>б/р</v>
      </c>
      <c r="L123" s="22"/>
      <c r="M123" s="22">
        <f>VLOOKUP(I123,'[1]таблица юноши'!D$2:E$151,2,TRUE)</f>
        <v>26</v>
      </c>
      <c r="N123" s="22">
        <f>H123+M123</f>
        <v>90</v>
      </c>
      <c r="O123" s="22" t="s">
        <v>306</v>
      </c>
      <c r="P123" s="21" t="str">
        <f>IF(O123&gt;'[1]разряды'!$H$6,'[1]разряды'!$I$13,IF(O123&gt;'[1]разряды'!$G$6,'[1]разряды'!$H$13,IF(O123&gt;'[1]разряды'!$F$6,'[1]разряды'!$G$13,IF(O123&gt;'[1]разряды'!$E$6,'[1]разряды'!$F$13,IF(O123&gt;'[1]разряды'!$D$6,'[1]разряды'!$E$13,IF(O123&gt;'[1]разряды'!$C$6,'[1]разряды'!$D$13,IF(O123&gt;'[1]разряды'!$B$6,'[1]разряды'!$C$13,'[1]разряды'!$B$13)))))))</f>
        <v>3 юн.</v>
      </c>
      <c r="Q123" s="22">
        <v>51</v>
      </c>
      <c r="R123" s="22">
        <f t="shared" si="8"/>
        <v>141</v>
      </c>
    </row>
    <row r="124" spans="1:18" ht="14.25" customHeight="1">
      <c r="A124" s="22">
        <v>44</v>
      </c>
      <c r="B124" s="101" t="s">
        <v>157</v>
      </c>
      <c r="C124" s="33">
        <v>2003</v>
      </c>
      <c r="D124" s="42" t="s">
        <v>101</v>
      </c>
      <c r="E124" s="33"/>
      <c r="F124" s="102">
        <v>9.4</v>
      </c>
      <c r="G124" s="103" t="str">
        <f>IF(F124&gt;'[1]разряды'!$H$4,'[1]разряды'!$I$13,IF(F124&gt;'[1]разряды'!$G$4,'[1]разряды'!$H$13,IF(F124&gt;'[1]разряды'!$F$4,'[1]разряды'!$G$13,IF(F124&gt;'[1]разряды'!$E$4,'[1]разряды'!$F$13,IF(F124&gt;'[1]разряды'!$D$4,'[1]разряды'!$E$13,IF(F124&gt;'[1]разряды'!$C$4,'[1]разряды'!$D$13,IF(F124&gt;'[1]разряды'!$B$4,'[1]разряды'!$C$13,'[1]разряды'!$B$13)))))))</f>
        <v>б/р</v>
      </c>
      <c r="H124" s="33">
        <f>VLOOKUP(F124,'[1]таблица юноши'!$G$2:$H$151,2,FALSE)</f>
        <v>37</v>
      </c>
      <c r="I124" s="33"/>
      <c r="J124" s="33">
        <v>140</v>
      </c>
      <c r="K124" s="103" t="str">
        <f>IF(J124&lt;'[1]разряды'!$H$7,'[1]разряды'!$I$5,IF(J124&lt;'[1]разряды'!$G$7,'[1]разряды'!$H$3,IF(J124&lt;'[1]разряды'!$F$7,'[1]разряды'!$G$3,IF(J124&lt;'[1]разряды'!$E$7,'[1]разряды'!$F$3,IF(J124&lt;'[1]разряды'!$D$7,'[1]разряды'!$E$3,IF(J124&lt;'[1]разряды'!$C$7,'[1]разряды'!$D$3,IF(J124&lt;'[1]разряды'!$B$7,'[1]разряды'!$C$3,'[1]разряды'!$B$3)))))))</f>
        <v>2 юн.</v>
      </c>
      <c r="L124" s="33">
        <f>VLOOKUP(J124,'[1]таблица юноши'!$A$2:$B$105,2,TRUE)</f>
        <v>62</v>
      </c>
      <c r="M124" s="33"/>
      <c r="N124" s="33">
        <f>L124+H124</f>
        <v>99</v>
      </c>
      <c r="O124" s="33" t="s">
        <v>310</v>
      </c>
      <c r="P124" s="103" t="str">
        <f>IF(O124&gt;'[1]разряды'!$H$6,'[1]разряды'!$I$13,IF(O124&gt;'[1]разряды'!$G$6,'[1]разряды'!$H$13,IF(O124&gt;'[1]разряды'!$F$6,'[1]разряды'!$G$13,IF(O124&gt;'[1]разряды'!$E$6,'[1]разряды'!$F$13,IF(O124&gt;'[1]разряды'!$D$6,'[1]разряды'!$E$13,IF(O124&gt;'[1]разряды'!$C$6,'[1]разряды'!$D$13,IF(O124&gt;'[1]разряды'!$B$6,'[1]разряды'!$C$13,'[1]разряды'!$B$13)))))))</f>
        <v>3 юн.</v>
      </c>
      <c r="Q124" s="33">
        <v>41</v>
      </c>
      <c r="R124" s="33">
        <f t="shared" si="8"/>
        <v>140</v>
      </c>
    </row>
    <row r="125" spans="1:18" ht="14.25" customHeight="1">
      <c r="A125" s="22">
        <v>45</v>
      </c>
      <c r="B125" s="23" t="s">
        <v>82</v>
      </c>
      <c r="C125" s="22">
        <v>2003</v>
      </c>
      <c r="D125" s="34" t="s">
        <v>25</v>
      </c>
      <c r="E125" s="22" t="s">
        <v>50</v>
      </c>
      <c r="F125" s="25">
        <v>8.5</v>
      </c>
      <c r="G125" s="21" t="str">
        <f>IF(F125&gt;'[1]разряды'!$H$4,'[1]разряды'!$I$13,IF(F125&gt;'[1]разряды'!$G$4,'[1]разряды'!$H$13,IF(F125&gt;'[1]разряды'!$F$4,'[1]разряды'!$G$13,IF(F125&gt;'[1]разряды'!$E$4,'[1]разряды'!$F$13,IF(F125&gt;'[1]разряды'!$D$4,'[1]разряды'!$E$13,IF(F125&gt;'[1]разряды'!$C$4,'[1]разряды'!$D$13,IF(F125&gt;'[1]разряды'!$B$4,'[1]разряды'!$C$13,'[1]разряды'!$B$13)))))))</f>
        <v>2 юн.</v>
      </c>
      <c r="H125" s="22">
        <f>VLOOKUP(F125,'[1]таблица юноши'!$G$2:$H$151,2,FALSE)</f>
        <v>55</v>
      </c>
      <c r="I125" s="22">
        <v>388</v>
      </c>
      <c r="J125" s="22"/>
      <c r="K125" s="21" t="str">
        <f>IF(I125&lt;'[1]разряды'!$H$5,'[1]разряды'!$I$5,IF(I125&lt;'[1]разряды'!$G$5,'[1]разряды'!$H$3,IF(I125&lt;'[1]разряды'!$F$5,'[1]разряды'!$G$3,IF(I125&lt;'[1]разряды'!$E$5,'[1]разряды'!$F$3,IF(I125&lt;'[1]разряды'!$D$5,'[1]разряды'!$E$3,IF(I125&lt;'[1]разряды'!$C$5,'[1]разряды'!$D$3,IF(I125&lt;'[1]разряды'!$B$5,'[1]разряды'!$C$3,'[1]разряды'!$B$3)))))))</f>
        <v>б/р</v>
      </c>
      <c r="L125" s="22"/>
      <c r="M125" s="22">
        <f>VLOOKUP(I125,'[1]таблица юноши'!D$2:E$151,2,TRUE)</f>
        <v>40</v>
      </c>
      <c r="N125" s="22">
        <f aca="true" t="shared" si="9" ref="N125:N130">H125+M125</f>
        <v>95</v>
      </c>
      <c r="O125" s="22" t="s">
        <v>335</v>
      </c>
      <c r="P125" s="21" t="str">
        <f>IF(O125&gt;'[1]разряды'!$H$6,'[1]разряды'!$I$13,IF(O125&gt;'[1]разряды'!$G$6,'[1]разряды'!$H$13,IF(O125&gt;'[1]разряды'!$F$6,'[1]разряды'!$G$13,IF(O125&gt;'[1]разряды'!$E$6,'[1]разряды'!$F$13,IF(O125&gt;'[1]разряды'!$D$6,'[1]разряды'!$E$13,IF(O125&gt;'[1]разряды'!$C$6,'[1]разряды'!$D$13,IF(O125&gt;'[1]разряды'!$B$6,'[1]разряды'!$C$13,'[1]разряды'!$B$13)))))))</f>
        <v>3 юн.</v>
      </c>
      <c r="Q125" s="22">
        <v>45</v>
      </c>
      <c r="R125" s="22">
        <f t="shared" si="8"/>
        <v>140</v>
      </c>
    </row>
    <row r="126" spans="1:18" ht="14.25" customHeight="1">
      <c r="A126" s="22">
        <v>46</v>
      </c>
      <c r="B126" s="23" t="s">
        <v>85</v>
      </c>
      <c r="C126" s="22">
        <v>2003</v>
      </c>
      <c r="D126" s="34" t="s">
        <v>20</v>
      </c>
      <c r="E126" s="22" t="s">
        <v>42</v>
      </c>
      <c r="F126" s="25">
        <v>8.9</v>
      </c>
      <c r="G126" s="21" t="str">
        <f>IF(F126&gt;'[1]разряды'!$H$4,'[1]разряды'!$I$13,IF(F126&gt;'[1]разряды'!$G$4,'[1]разряды'!$H$13,IF(F126&gt;'[1]разряды'!$F$4,'[1]разряды'!$G$13,IF(F126&gt;'[1]разряды'!$E$4,'[1]разряды'!$F$13,IF(F126&gt;'[1]разряды'!$D$4,'[1]разряды'!$E$13,IF(F126&gt;'[1]разряды'!$C$4,'[1]разряды'!$D$13,IF(F126&gt;'[1]разряды'!$B$4,'[1]разряды'!$C$13,'[1]разряды'!$B$13)))))))</f>
        <v>3 юн.</v>
      </c>
      <c r="H126" s="22">
        <f>VLOOKUP(F126,'[1]таблица юноши'!$G$2:$H$151,2,FALSE)</f>
        <v>47</v>
      </c>
      <c r="I126" s="22">
        <v>406</v>
      </c>
      <c r="J126" s="22"/>
      <c r="K126" s="21" t="str">
        <f>IF(I126&lt;'[1]разряды'!$H$5,'[1]разряды'!$I$5,IF(I126&lt;'[1]разряды'!$G$5,'[1]разряды'!$H$3,IF(I126&lt;'[1]разряды'!$F$5,'[1]разряды'!$G$3,IF(I126&lt;'[1]разряды'!$E$5,'[1]разряды'!$F$3,IF(I126&lt;'[1]разряды'!$D$5,'[1]разряды'!$E$3,IF(I126&lt;'[1]разряды'!$C$5,'[1]разряды'!$D$3,IF(I126&lt;'[1]разряды'!$B$5,'[1]разряды'!$C$3,'[1]разряды'!$B$3)))))))</f>
        <v>3 юн.</v>
      </c>
      <c r="L126" s="22"/>
      <c r="M126" s="22">
        <f>VLOOKUP(I126,'[1]таблица юноши'!D$2:E$151,2,TRUE)</f>
        <v>45</v>
      </c>
      <c r="N126" s="22">
        <f t="shared" si="9"/>
        <v>92</v>
      </c>
      <c r="O126" s="22" t="s">
        <v>307</v>
      </c>
      <c r="P126" s="21" t="str">
        <f>IF(O126&gt;'[1]разряды'!$H$6,'[1]разряды'!$I$13,IF(O126&gt;'[1]разряды'!$G$6,'[1]разряды'!$H$13,IF(O126&gt;'[1]разряды'!$F$6,'[1]разряды'!$G$13,IF(O126&gt;'[1]разряды'!$E$6,'[1]разряды'!$F$13,IF(O126&gt;'[1]разряды'!$D$6,'[1]разряды'!$E$13,IF(O126&gt;'[1]разряды'!$C$6,'[1]разряды'!$D$13,IF(O126&gt;'[1]разряды'!$B$6,'[1]разряды'!$C$13,'[1]разряды'!$B$13)))))))</f>
        <v>3 юн.</v>
      </c>
      <c r="Q126" s="22">
        <v>47</v>
      </c>
      <c r="R126" s="22">
        <f t="shared" si="8"/>
        <v>139</v>
      </c>
    </row>
    <row r="127" spans="1:18" ht="14.25" customHeight="1">
      <c r="A127" s="22">
        <v>47</v>
      </c>
      <c r="B127" s="34" t="s">
        <v>166</v>
      </c>
      <c r="C127" s="33">
        <v>2002</v>
      </c>
      <c r="D127" s="33" t="s">
        <v>25</v>
      </c>
      <c r="E127" s="33" t="s">
        <v>45</v>
      </c>
      <c r="F127" s="25">
        <v>8.5</v>
      </c>
      <c r="G127" s="21" t="str">
        <f>IF(F127&gt;'[1]разряды'!$H$4,'[1]разряды'!$I$13,IF(F127&gt;'[1]разряды'!$G$4,'[1]разряды'!$H$13,IF(F127&gt;'[1]разряды'!$F$4,'[1]разряды'!$G$13,IF(F127&gt;'[1]разряды'!$E$4,'[1]разряды'!$F$13,IF(F127&gt;'[1]разряды'!$D$4,'[1]разряды'!$E$13,IF(F127&gt;'[1]разряды'!$C$4,'[1]разряды'!$D$13,IF(F127&gt;'[1]разряды'!$B$4,'[1]разряды'!$C$13,'[1]разряды'!$B$13)))))))</f>
        <v>2 юн.</v>
      </c>
      <c r="H127" s="22">
        <f>VLOOKUP(F127,'[1]таблица юноши'!$G$2:$H$151,2,FALSE)</f>
        <v>55</v>
      </c>
      <c r="I127" s="22">
        <v>405</v>
      </c>
      <c r="J127" s="22"/>
      <c r="K127" s="21" t="str">
        <f>IF(I127&lt;'[1]разряды'!$H$5,'[1]разряды'!$I$5,IF(I127&lt;'[1]разряды'!$G$5,'[1]разряды'!$H$3,IF(I127&lt;'[1]разряды'!$F$5,'[1]разряды'!$G$3,IF(I127&lt;'[1]разряды'!$E$5,'[1]разряды'!$F$3,IF(I127&lt;'[1]разряды'!$D$5,'[1]разряды'!$E$3,IF(I127&lt;'[1]разряды'!$C$5,'[1]разряды'!$D$3,IF(I127&lt;'[1]разряды'!$B$5,'[1]разряды'!$C$3,'[1]разряды'!$B$3)))))))</f>
        <v>3 юн.</v>
      </c>
      <c r="L127" s="22"/>
      <c r="M127" s="22">
        <f>VLOOKUP(I127,'[1]таблица юноши'!D$2:E$151,2,TRUE)</f>
        <v>44</v>
      </c>
      <c r="N127" s="22">
        <f t="shared" si="9"/>
        <v>99</v>
      </c>
      <c r="O127" s="22" t="s">
        <v>337</v>
      </c>
      <c r="P127" s="21" t="str">
        <f>IF(O127&gt;'[1]разряды'!$H$6,'[1]разряды'!$I$13,IF(O127&gt;'[1]разряды'!$G$6,'[1]разряды'!$H$13,IF(O127&gt;'[1]разряды'!$F$6,'[1]разряды'!$G$13,IF(O127&gt;'[1]разряды'!$E$6,'[1]разряды'!$F$13,IF(O127&gt;'[1]разряды'!$D$6,'[1]разряды'!$E$13,IF(O127&gt;'[1]разряды'!$C$6,'[1]разряды'!$D$13,IF(O127&gt;'[1]разряды'!$B$6,'[1]разряды'!$C$13,'[1]разряды'!$B$13)))))))</f>
        <v>б/р</v>
      </c>
      <c r="Q127" s="22">
        <v>39</v>
      </c>
      <c r="R127" s="22">
        <f t="shared" si="8"/>
        <v>138</v>
      </c>
    </row>
    <row r="128" spans="1:18" ht="14.25" customHeight="1">
      <c r="A128" s="22">
        <v>48</v>
      </c>
      <c r="B128" s="23" t="s">
        <v>84</v>
      </c>
      <c r="C128" s="22">
        <v>2003</v>
      </c>
      <c r="D128" s="34" t="s">
        <v>33</v>
      </c>
      <c r="E128" s="22" t="s">
        <v>34</v>
      </c>
      <c r="F128" s="25">
        <v>8.3</v>
      </c>
      <c r="G128" s="21" t="str">
        <f>IF(F128&gt;'[1]разряды'!$H$4,'[1]разряды'!$I$13,IF(F128&gt;'[1]разряды'!$G$4,'[1]разряды'!$H$13,IF(F128&gt;'[1]разряды'!$F$4,'[1]разряды'!$G$13,IF(F128&gt;'[1]разряды'!$E$4,'[1]разряды'!$F$13,IF(F128&gt;'[1]разряды'!$D$4,'[1]разряды'!$E$13,IF(F128&gt;'[1]разряды'!$C$4,'[1]разряды'!$D$13,IF(F128&gt;'[1]разряды'!$B$4,'[1]разряды'!$C$13,'[1]разряды'!$B$13)))))))</f>
        <v>2 юн.</v>
      </c>
      <c r="H128" s="22">
        <f>VLOOKUP(F128,'[1]таблица юноши'!$G$2:$H$151,2,FALSE)</f>
        <v>61</v>
      </c>
      <c r="I128" s="22">
        <v>375</v>
      </c>
      <c r="J128" s="22"/>
      <c r="K128" s="21" t="str">
        <f>IF(I128&lt;'[1]разряды'!$H$5,'[1]разряды'!$I$5,IF(I128&lt;'[1]разряды'!$G$5,'[1]разряды'!$H$3,IF(I128&lt;'[1]разряды'!$F$5,'[1]разряды'!$G$3,IF(I128&lt;'[1]разряды'!$E$5,'[1]разряды'!$F$3,IF(I128&lt;'[1]разряды'!$D$5,'[1]разряды'!$E$3,IF(I128&lt;'[1]разряды'!$C$5,'[1]разряды'!$D$3,IF(I128&lt;'[1]разряды'!$B$5,'[1]разряды'!$C$3,'[1]разряды'!$B$3)))))))</f>
        <v>б/р</v>
      </c>
      <c r="L128" s="22"/>
      <c r="M128" s="22">
        <f>VLOOKUP(I128,'[1]таблица юноши'!D$2:E$151,2,TRUE)</f>
        <v>37</v>
      </c>
      <c r="N128" s="22">
        <f t="shared" si="9"/>
        <v>98</v>
      </c>
      <c r="O128" s="22" t="s">
        <v>342</v>
      </c>
      <c r="P128" s="21" t="str">
        <f>IF(O128&gt;'[1]разряды'!$H$6,'[1]разряды'!$I$13,IF(O128&gt;'[1]разряды'!$G$6,'[1]разряды'!$H$13,IF(O128&gt;'[1]разряды'!$F$6,'[1]разряды'!$G$13,IF(O128&gt;'[1]разряды'!$E$6,'[1]разряды'!$F$13,IF(O128&gt;'[1]разряды'!$D$6,'[1]разряды'!$E$13,IF(O128&gt;'[1]разряды'!$C$6,'[1]разряды'!$D$13,IF(O128&gt;'[1]разряды'!$B$6,'[1]разряды'!$C$13,'[1]разряды'!$B$13)))))))</f>
        <v>3 юн.</v>
      </c>
      <c r="Q128" s="22">
        <v>40</v>
      </c>
      <c r="R128" s="22">
        <f t="shared" si="8"/>
        <v>138</v>
      </c>
    </row>
    <row r="129" spans="1:18" ht="14.25" customHeight="1">
      <c r="A129" s="22">
        <v>49</v>
      </c>
      <c r="B129" s="34" t="s">
        <v>199</v>
      </c>
      <c r="C129" s="33">
        <v>2003</v>
      </c>
      <c r="D129" s="42" t="s">
        <v>101</v>
      </c>
      <c r="E129" s="22"/>
      <c r="F129" s="25">
        <v>8.8</v>
      </c>
      <c r="G129" s="21" t="str">
        <f>IF(F129&gt;'[1]разряды'!$H$4,'[1]разряды'!$I$13,IF(F129&gt;'[1]разряды'!$G$4,'[1]разряды'!$H$13,IF(F129&gt;'[1]разряды'!$F$4,'[1]разряды'!$G$13,IF(F129&gt;'[1]разряды'!$E$4,'[1]разряды'!$F$13,IF(F129&gt;'[1]разряды'!$D$4,'[1]разряды'!$E$13,IF(F129&gt;'[1]разряды'!$C$4,'[1]разряды'!$D$13,IF(F129&gt;'[1]разряды'!$B$4,'[1]разряды'!$C$13,'[1]разряды'!$B$13)))))))</f>
        <v>3 юн.</v>
      </c>
      <c r="H129" s="22">
        <f>VLOOKUP(F129,'[1]таблица юноши'!$G$2:$H$151,2,FALSE)</f>
        <v>49</v>
      </c>
      <c r="I129" s="22">
        <v>412</v>
      </c>
      <c r="J129" s="22"/>
      <c r="K129" s="21" t="str">
        <f>IF(I129&lt;'[1]разряды'!$H$5,'[1]разряды'!$I$5,IF(I129&lt;'[1]разряды'!$G$5,'[1]разряды'!$H$3,IF(I129&lt;'[1]разряды'!$F$5,'[1]разряды'!$G$3,IF(I129&lt;'[1]разряды'!$E$5,'[1]разряды'!$F$3,IF(I129&lt;'[1]разряды'!$D$5,'[1]разряды'!$E$3,IF(I129&lt;'[1]разряды'!$C$5,'[1]разряды'!$D$3,IF(I129&lt;'[1]разряды'!$B$5,'[1]разряды'!$C$3,'[1]разряды'!$B$3)))))))</f>
        <v>3 юн.</v>
      </c>
      <c r="L129" s="22"/>
      <c r="M129" s="22">
        <f>VLOOKUP(I129,'[1]таблица юноши'!D$2:E$151,2,TRUE)</f>
        <v>46</v>
      </c>
      <c r="N129" s="22">
        <f t="shared" si="9"/>
        <v>95</v>
      </c>
      <c r="O129" s="22" t="s">
        <v>341</v>
      </c>
      <c r="P129" s="21" t="str">
        <f>IF(O129&gt;'[1]разряды'!$H$6,'[1]разряды'!$I$13,IF(O129&gt;'[1]разряды'!$G$6,'[1]разряды'!$H$13,IF(O129&gt;'[1]разряды'!$F$6,'[1]разряды'!$G$13,IF(O129&gt;'[1]разряды'!$E$6,'[1]разряды'!$F$13,IF(O129&gt;'[1]разряды'!$D$6,'[1]разряды'!$E$13,IF(O129&gt;'[1]разряды'!$C$6,'[1]разряды'!$D$13,IF(O129&gt;'[1]разряды'!$B$6,'[1]разряды'!$C$13,'[1]разряды'!$B$13)))))))</f>
        <v>3 юн.</v>
      </c>
      <c r="Q129" s="22">
        <v>43</v>
      </c>
      <c r="R129" s="22">
        <f t="shared" si="8"/>
        <v>138</v>
      </c>
    </row>
    <row r="130" spans="1:18" ht="14.25" customHeight="1">
      <c r="A130" s="22">
        <v>50</v>
      </c>
      <c r="B130" s="23" t="s">
        <v>212</v>
      </c>
      <c r="C130" s="22">
        <v>2003</v>
      </c>
      <c r="D130" s="34" t="s">
        <v>25</v>
      </c>
      <c r="E130" s="22" t="s">
        <v>50</v>
      </c>
      <c r="F130" s="25">
        <v>8.6</v>
      </c>
      <c r="G130" s="21" t="str">
        <f>IF(F130&gt;'[1]разряды'!$H$4,'[1]разряды'!$I$13,IF(F130&gt;'[1]разряды'!$G$4,'[1]разряды'!$H$13,IF(F130&gt;'[1]разряды'!$F$4,'[1]разряды'!$G$13,IF(F130&gt;'[1]разряды'!$E$4,'[1]разряды'!$F$13,IF(F130&gt;'[1]разряды'!$D$4,'[1]разряды'!$E$13,IF(F130&gt;'[1]разряды'!$C$4,'[1]разряды'!$D$13,IF(F130&gt;'[1]разряды'!$B$4,'[1]разряды'!$C$13,'[1]разряды'!$B$13)))))))</f>
        <v>2 юн.</v>
      </c>
      <c r="H130" s="22">
        <f>VLOOKUP(F130,'[1]таблица юноши'!$G$2:$H$151,2,FALSE)</f>
        <v>53</v>
      </c>
      <c r="I130" s="22">
        <v>410</v>
      </c>
      <c r="J130" s="22"/>
      <c r="K130" s="31" t="str">
        <f>IF(I130&lt;'[1]разряды'!$H$5,'[1]разряды'!$I$5,IF(I130&lt;'[1]разряды'!$G$5,'[1]разряды'!$H$3,IF(I130&lt;'[1]разряды'!$F$5,'[1]разряды'!$G$3,IF(I130&lt;'[1]разряды'!$E$5,'[1]разряды'!$F$3,IF(I130&lt;'[1]разряды'!$D$5,'[1]разряды'!$E$3,IF(I130&lt;'[1]разряды'!$C$5,'[1]разряды'!$D$3,IF(I130&lt;'[1]разряды'!$B$5,'[1]разряды'!$C$3,'[1]разряды'!$B$3)))))))</f>
        <v>3 юн.</v>
      </c>
      <c r="L130" s="22"/>
      <c r="M130" s="22">
        <f>VLOOKUP(I130,'[1]таблица юноши'!D$2:E$151,2,TRUE)</f>
        <v>46</v>
      </c>
      <c r="N130" s="22">
        <f t="shared" si="9"/>
        <v>99</v>
      </c>
      <c r="O130" s="24" t="s">
        <v>351</v>
      </c>
      <c r="P130" s="21" t="str">
        <f>IF(O130&gt;'[1]разряды'!$H$6,'[1]разряды'!$I$13,IF(O130&gt;'[1]разряды'!$G$6,'[1]разряды'!$H$13,IF(O130&gt;'[1]разряды'!$F$6,'[1]разряды'!$G$13,IF(O130&gt;'[1]разряды'!$E$6,'[1]разряды'!$F$13,IF(O130&gt;'[1]разряды'!$D$6,'[1]разряды'!$E$13,IF(O130&gt;'[1]разряды'!$C$6,'[1]разряды'!$D$13,IF(O130&gt;'[1]разряды'!$B$6,'[1]разряды'!$C$13,'[1]разряды'!$B$13)))))))</f>
        <v>б/р</v>
      </c>
      <c r="Q130" s="22">
        <v>39</v>
      </c>
      <c r="R130" s="22">
        <f t="shared" si="8"/>
        <v>138</v>
      </c>
    </row>
    <row r="131" spans="1:18" ht="14.25" customHeight="1">
      <c r="A131" s="22">
        <v>51</v>
      </c>
      <c r="B131" s="92" t="s">
        <v>156</v>
      </c>
      <c r="C131" s="33">
        <v>2004</v>
      </c>
      <c r="D131" s="42" t="s">
        <v>101</v>
      </c>
      <c r="E131" s="22"/>
      <c r="F131" s="25">
        <v>9.5</v>
      </c>
      <c r="G131" s="21" t="str">
        <f>IF(F131&gt;'[1]разряды'!$H$4,'[1]разряды'!$I$13,IF(F131&gt;'[1]разряды'!$G$4,'[1]разряды'!$H$13,IF(F131&gt;'[1]разряды'!$F$4,'[1]разряды'!$G$13,IF(F131&gt;'[1]разряды'!$E$4,'[1]разряды'!$F$13,IF(F131&gt;'[1]разряды'!$D$4,'[1]разряды'!$E$13,IF(F131&gt;'[1]разряды'!$C$4,'[1]разряды'!$D$13,IF(F131&gt;'[1]разряды'!$B$4,'[1]разряды'!$C$13,'[1]разряды'!$B$13)))))))</f>
        <v>б/р</v>
      </c>
      <c r="H131" s="22">
        <f>VLOOKUP(F131,'[1]таблица юноши'!$G$2:$H$151,2,FALSE)</f>
        <v>35</v>
      </c>
      <c r="I131" s="22"/>
      <c r="J131" s="22">
        <v>130</v>
      </c>
      <c r="K131" s="21" t="str">
        <f>IF(J131&lt;'[1]разряды'!$H$7,'[1]разряды'!$I$5,IF(J131&lt;'[1]разряды'!$G$7,'[1]разряды'!$H$3,IF(J131&lt;'[1]разряды'!$F$7,'[1]разряды'!$G$3,IF(J131&lt;'[1]разряды'!$E$7,'[1]разряды'!$F$3,IF(J131&lt;'[1]разряды'!$D$7,'[1]разряды'!$E$3,IF(J131&lt;'[1]разряды'!$C$7,'[1]разряды'!$D$3,IF(J131&lt;'[1]разряды'!$B$7,'[1]разряды'!$C$3,'[1]разряды'!$B$3)))))))</f>
        <v>3 юн.</v>
      </c>
      <c r="L131" s="22">
        <f>VLOOKUP(J131,'[1]таблица юноши'!$A$2:$B$105,2,TRUE)</f>
        <v>52</v>
      </c>
      <c r="M131" s="22"/>
      <c r="N131" s="22">
        <f>L131+H131</f>
        <v>87</v>
      </c>
      <c r="O131" s="33" t="s">
        <v>311</v>
      </c>
      <c r="P131" s="21" t="str">
        <f>IF(O131&gt;'[1]разряды'!$H$6,'[1]разряды'!$I$13,IF(O131&gt;'[1]разряды'!$G$6,'[1]разряды'!$H$13,IF(O131&gt;'[1]разряды'!$F$6,'[1]разряды'!$G$13,IF(O131&gt;'[1]разряды'!$E$6,'[1]разряды'!$F$13,IF(O131&gt;'[1]разряды'!$D$6,'[1]разряды'!$E$13,IF(O131&gt;'[1]разряды'!$C$6,'[1]разряды'!$D$13,IF(O131&gt;'[1]разряды'!$B$6,'[1]разряды'!$C$13,'[1]разряды'!$B$13)))))))</f>
        <v>б/р</v>
      </c>
      <c r="Q131" s="22">
        <v>38</v>
      </c>
      <c r="R131" s="22">
        <f t="shared" si="8"/>
        <v>125</v>
      </c>
    </row>
    <row r="132" spans="1:18" ht="14.25" customHeight="1">
      <c r="A132" s="22">
        <v>52</v>
      </c>
      <c r="B132" s="42" t="s">
        <v>189</v>
      </c>
      <c r="C132" s="33">
        <v>2002</v>
      </c>
      <c r="D132" s="33" t="s">
        <v>52</v>
      </c>
      <c r="E132" s="33"/>
      <c r="F132" s="25">
        <v>9.3</v>
      </c>
      <c r="G132" s="21" t="str">
        <f>IF(F132&gt;'[1]разряды'!$H$4,'[1]разряды'!$I$13,IF(F132&gt;'[1]разряды'!$G$4,'[1]разряды'!$H$13,IF(F132&gt;'[1]разряды'!$F$4,'[1]разряды'!$G$13,IF(F132&gt;'[1]разряды'!$E$4,'[1]разряды'!$F$13,IF(F132&gt;'[1]разряды'!$D$4,'[1]разряды'!$E$13,IF(F132&gt;'[1]разряды'!$C$4,'[1]разряды'!$D$13,IF(F132&gt;'[1]разряды'!$B$4,'[1]разряды'!$C$13,'[1]разряды'!$B$13)))))))</f>
        <v>3 юн.</v>
      </c>
      <c r="H132" s="22">
        <f>VLOOKUP(F132,'[1]таблица юноши'!$G$2:$H$151,2,FALSE)</f>
        <v>39</v>
      </c>
      <c r="I132" s="22">
        <v>388</v>
      </c>
      <c r="J132" s="22"/>
      <c r="K132" s="21" t="str">
        <f>IF(I132&lt;'[1]разряды'!$H$5,'[1]разряды'!$I$5,IF(I132&lt;'[1]разряды'!$G$5,'[1]разряды'!$H$3,IF(I132&lt;'[1]разряды'!$F$5,'[1]разряды'!$G$3,IF(I132&lt;'[1]разряды'!$E$5,'[1]разряды'!$F$3,IF(I132&lt;'[1]разряды'!$D$5,'[1]разряды'!$E$3,IF(I132&lt;'[1]разряды'!$C$5,'[1]разряды'!$D$3,IF(I132&lt;'[1]разряды'!$B$5,'[1]разряды'!$C$3,'[1]разряды'!$B$3)))))))</f>
        <v>б/р</v>
      </c>
      <c r="L132" s="22"/>
      <c r="M132" s="22">
        <f>VLOOKUP(I132,'[1]таблица юноши'!D$2:E$151,2,TRUE)</f>
        <v>40</v>
      </c>
      <c r="N132" s="22">
        <f aca="true" t="shared" si="10" ref="N132:N138">H132+M132</f>
        <v>79</v>
      </c>
      <c r="O132" s="22" t="s">
        <v>344</v>
      </c>
      <c r="P132" s="21" t="str">
        <f>IF(O132&gt;'[1]разряды'!$H$6,'[1]разряды'!$I$13,IF(O132&gt;'[1]разряды'!$G$6,'[1]разряды'!$H$13,IF(O132&gt;'[1]разряды'!$F$6,'[1]разряды'!$G$13,IF(O132&gt;'[1]разряды'!$E$6,'[1]разряды'!$F$13,IF(O132&gt;'[1]разряды'!$D$6,'[1]разряды'!$E$13,IF(O132&gt;'[1]разряды'!$C$6,'[1]разряды'!$D$13,IF(O132&gt;'[1]разряды'!$B$6,'[1]разряды'!$C$13,'[1]разряды'!$B$13)))))))</f>
        <v>3 юн.</v>
      </c>
      <c r="Q132" s="22">
        <f>VLOOKUP(O132,'[1]таблица юноши'!$J$2:$K$151,2,TRUE)</f>
        <v>43</v>
      </c>
      <c r="R132" s="22">
        <f t="shared" si="8"/>
        <v>122</v>
      </c>
    </row>
    <row r="133" spans="1:18" ht="14.25" customHeight="1">
      <c r="A133" s="22">
        <v>53</v>
      </c>
      <c r="B133" s="23" t="s">
        <v>81</v>
      </c>
      <c r="C133" s="22">
        <v>2003</v>
      </c>
      <c r="D133" s="34" t="s">
        <v>98</v>
      </c>
      <c r="E133" s="22" t="s">
        <v>29</v>
      </c>
      <c r="F133" s="25">
        <v>8.9</v>
      </c>
      <c r="G133" s="21" t="str">
        <f>IF(F133&gt;'[1]разряды'!$H$4,'[1]разряды'!$I$13,IF(F133&gt;'[1]разряды'!$G$4,'[1]разряды'!$H$13,IF(F133&gt;'[1]разряды'!$F$4,'[1]разряды'!$G$13,IF(F133&gt;'[1]разряды'!$E$4,'[1]разряды'!$F$13,IF(F133&gt;'[1]разряды'!$D$4,'[1]разряды'!$E$13,IF(F133&gt;'[1]разряды'!$C$4,'[1]разряды'!$D$13,IF(F133&gt;'[1]разряды'!$B$4,'[1]разряды'!$C$13,'[1]разряды'!$B$13)))))))</f>
        <v>3 юн.</v>
      </c>
      <c r="H133" s="22">
        <f>VLOOKUP(F133,'[1]таблица юноши'!$G$2:$H$151,2,FALSE)</f>
        <v>47</v>
      </c>
      <c r="I133" s="22">
        <v>385</v>
      </c>
      <c r="J133" s="22"/>
      <c r="K133" s="31" t="str">
        <f>IF(I133&lt;'[1]разряды'!$H$5,'[1]разряды'!$I$5,IF(I133&lt;'[1]разряды'!$G$5,'[1]разряды'!$H$3,IF(I133&lt;'[1]разряды'!$F$5,'[1]разряды'!$G$3,IF(I133&lt;'[1]разряды'!$E$5,'[1]разряды'!$F$3,IF(I133&lt;'[1]разряды'!$D$5,'[1]разряды'!$E$3,IF(I133&lt;'[1]разряды'!$C$5,'[1]разряды'!$D$3,IF(I133&lt;'[1]разряды'!$B$5,'[1]разряды'!$C$3,'[1]разряды'!$B$3)))))))</f>
        <v>б/р</v>
      </c>
      <c r="L133" s="22"/>
      <c r="M133" s="22">
        <f>VLOOKUP(I133,'[1]таблица юноши'!D$2:E$151,2,TRUE)</f>
        <v>39</v>
      </c>
      <c r="N133" s="22">
        <f t="shared" si="10"/>
        <v>86</v>
      </c>
      <c r="O133" s="22" t="s">
        <v>347</v>
      </c>
      <c r="P133" s="21" t="str">
        <f>IF(O133&gt;'[1]разряды'!$H$6,'[1]разряды'!$I$13,IF(O133&gt;'[1]разряды'!$G$6,'[1]разряды'!$H$13,IF(O133&gt;'[1]разряды'!$F$6,'[1]разряды'!$G$13,IF(O133&gt;'[1]разряды'!$E$6,'[1]разряды'!$F$13,IF(O133&gt;'[1]разряды'!$D$6,'[1]разряды'!$E$13,IF(O133&gt;'[1]разряды'!$C$6,'[1]разряды'!$D$13,IF(O133&gt;'[1]разряды'!$B$6,'[1]разряды'!$C$13,'[1]разряды'!$B$13)))))))</f>
        <v>б/р</v>
      </c>
      <c r="Q133" s="22">
        <v>28</v>
      </c>
      <c r="R133" s="22">
        <f t="shared" si="8"/>
        <v>114</v>
      </c>
    </row>
    <row r="134" spans="1:18" ht="14.25" customHeight="1">
      <c r="A134" s="22">
        <v>54</v>
      </c>
      <c r="B134" s="23" t="s">
        <v>185</v>
      </c>
      <c r="C134" s="22">
        <v>2003</v>
      </c>
      <c r="D134" s="34" t="s">
        <v>52</v>
      </c>
      <c r="E134" s="22"/>
      <c r="F134" s="25">
        <v>9.4</v>
      </c>
      <c r="G134" s="21" t="str">
        <f>IF(F134&gt;'[1]разряды'!$H$4,'[1]разряды'!$I$13,IF(F134&gt;'[1]разряды'!$G$4,'[1]разряды'!$H$13,IF(F134&gt;'[1]разряды'!$F$4,'[1]разряды'!$G$13,IF(F134&gt;'[1]разряды'!$E$4,'[1]разряды'!$F$13,IF(F134&gt;'[1]разряды'!$D$4,'[1]разряды'!$E$13,IF(F134&gt;'[1]разряды'!$C$4,'[1]разряды'!$D$13,IF(F134&gt;'[1]разряды'!$B$4,'[1]разряды'!$C$13,'[1]разряды'!$B$13)))))))</f>
        <v>б/р</v>
      </c>
      <c r="H134" s="22">
        <f>VLOOKUP(F134,'[1]таблица юноши'!$G$2:$H$151,2,FALSE)</f>
        <v>37</v>
      </c>
      <c r="I134" s="22">
        <v>392</v>
      </c>
      <c r="J134" s="22"/>
      <c r="K134" s="21" t="str">
        <f>IF(I134&lt;'[1]разряды'!$H$5,'[1]разряды'!$I$5,IF(I134&lt;'[1]разряды'!$G$5,'[1]разряды'!$H$3,IF(I134&lt;'[1]разряды'!$F$5,'[1]разряды'!$G$3,IF(I134&lt;'[1]разряды'!$E$5,'[1]разряды'!$F$3,IF(I134&lt;'[1]разряды'!$D$5,'[1]разряды'!$E$3,IF(I134&lt;'[1]разряды'!$C$5,'[1]разряды'!$D$3,IF(I134&lt;'[1]разряды'!$B$5,'[1]разряды'!$C$3,'[1]разряды'!$B$3)))))))</f>
        <v>б/р</v>
      </c>
      <c r="L134" s="22"/>
      <c r="M134" s="22">
        <f>VLOOKUP(I134,'[1]таблица юноши'!D$2:E$151,2,TRUE)</f>
        <v>41</v>
      </c>
      <c r="N134" s="22">
        <f t="shared" si="10"/>
        <v>78</v>
      </c>
      <c r="O134" s="22" t="s">
        <v>352</v>
      </c>
      <c r="P134" s="21" t="str">
        <f>IF(O134&gt;'[1]разряды'!$H$6,'[1]разряды'!$I$13,IF(O134&gt;'[1]разряды'!$G$6,'[1]разряды'!$H$13,IF(O134&gt;'[1]разряды'!$F$6,'[1]разряды'!$G$13,IF(O134&gt;'[1]разряды'!$E$6,'[1]разряды'!$F$13,IF(O134&gt;'[1]разряды'!$D$6,'[1]разряды'!$E$13,IF(O134&gt;'[1]разряды'!$C$6,'[1]разряды'!$D$13,IF(O134&gt;'[1]разряды'!$B$6,'[1]разряды'!$C$13,'[1]разряды'!$B$13)))))))</f>
        <v>б/р</v>
      </c>
      <c r="Q134" s="22">
        <v>36</v>
      </c>
      <c r="R134" s="22">
        <f t="shared" si="8"/>
        <v>114</v>
      </c>
    </row>
    <row r="135" spans="1:18" ht="14.25" customHeight="1">
      <c r="A135" s="22">
        <v>55</v>
      </c>
      <c r="B135" s="34" t="s">
        <v>187</v>
      </c>
      <c r="C135" s="33">
        <v>2003</v>
      </c>
      <c r="D135" s="33" t="s">
        <v>52</v>
      </c>
      <c r="E135" s="22"/>
      <c r="F135" s="25">
        <v>9.3</v>
      </c>
      <c r="G135" s="21" t="str">
        <f>IF(F135&gt;'[1]разряды'!$H$4,'[1]разряды'!$I$13,IF(F135&gt;'[1]разряды'!$G$4,'[1]разряды'!$H$13,IF(F135&gt;'[1]разряды'!$F$4,'[1]разряды'!$G$13,IF(F135&gt;'[1]разряды'!$E$4,'[1]разряды'!$F$13,IF(F135&gt;'[1]разряды'!$D$4,'[1]разряды'!$E$13,IF(F135&gt;'[1]разряды'!$C$4,'[1]разряды'!$D$13,IF(F135&gt;'[1]разряды'!$B$4,'[1]разряды'!$C$13,'[1]разряды'!$B$13)))))))</f>
        <v>3 юн.</v>
      </c>
      <c r="H135" s="22">
        <f>VLOOKUP(F135,'[1]таблица юноши'!$G$2:$H$151,2,FALSE)</f>
        <v>39</v>
      </c>
      <c r="I135" s="22">
        <v>382</v>
      </c>
      <c r="J135" s="22"/>
      <c r="K135" s="31" t="str">
        <f>IF(I135&lt;'[1]разряды'!$H$5,'[1]разряды'!$I$5,IF(I135&lt;'[1]разряды'!$G$5,'[1]разряды'!$H$3,IF(I135&lt;'[1]разряды'!$F$5,'[1]разряды'!$G$3,IF(I135&lt;'[1]разряды'!$E$5,'[1]разряды'!$F$3,IF(I135&lt;'[1]разряды'!$D$5,'[1]разряды'!$E$3,IF(I135&lt;'[1]разряды'!$C$5,'[1]разряды'!$D$3,IF(I135&lt;'[1]разряды'!$B$5,'[1]разряды'!$C$3,'[1]разряды'!$B$3)))))))</f>
        <v>б/р</v>
      </c>
      <c r="L135" s="22"/>
      <c r="M135" s="22">
        <f>VLOOKUP(I135,'[1]таблица юноши'!D$2:E$151,2,TRUE)</f>
        <v>39</v>
      </c>
      <c r="N135" s="22">
        <f t="shared" si="10"/>
        <v>78</v>
      </c>
      <c r="O135" s="22" t="s">
        <v>346</v>
      </c>
      <c r="P135" s="21" t="str">
        <f>IF(O135&gt;'[1]разряды'!$H$6,'[1]разряды'!$I$13,IF(O135&gt;'[1]разряды'!$G$6,'[1]разряды'!$H$13,IF(O135&gt;'[1]разряды'!$F$6,'[1]разряды'!$G$13,IF(O135&gt;'[1]разряды'!$E$6,'[1]разряды'!$F$13,IF(O135&gt;'[1]разряды'!$D$6,'[1]разряды'!$E$13,IF(O135&gt;'[1]разряды'!$C$6,'[1]разряды'!$D$13,IF(O135&gt;'[1]разряды'!$B$6,'[1]разряды'!$C$13,'[1]разряды'!$B$13)))))))</f>
        <v>б/р</v>
      </c>
      <c r="Q135" s="22">
        <v>29</v>
      </c>
      <c r="R135" s="22">
        <f t="shared" si="8"/>
        <v>107</v>
      </c>
    </row>
    <row r="136" spans="1:18" ht="14.25" customHeight="1">
      <c r="A136" s="22">
        <v>56</v>
      </c>
      <c r="B136" s="23" t="s">
        <v>208</v>
      </c>
      <c r="C136" s="22">
        <v>2003</v>
      </c>
      <c r="D136" s="42" t="s">
        <v>101</v>
      </c>
      <c r="E136" s="22"/>
      <c r="F136" s="25">
        <v>9.3</v>
      </c>
      <c r="G136" s="21" t="str">
        <f>IF(F136&gt;'[1]разряды'!$H$4,'[1]разряды'!$I$13,IF(F136&gt;'[1]разряды'!$G$4,'[1]разряды'!$H$13,IF(F136&gt;'[1]разряды'!$F$4,'[1]разряды'!$G$13,IF(F136&gt;'[1]разряды'!$E$4,'[1]разряды'!$F$13,IF(F136&gt;'[1]разряды'!$D$4,'[1]разряды'!$E$13,IF(F136&gt;'[1]разряды'!$C$4,'[1]разряды'!$D$13,IF(F136&gt;'[1]разряды'!$B$4,'[1]разряды'!$C$13,'[1]разряды'!$B$13)))))))</f>
        <v>3 юн.</v>
      </c>
      <c r="H136" s="22">
        <f>VLOOKUP(F136,'[1]таблица юноши'!$G$2:$H$151,2,FALSE)</f>
        <v>39</v>
      </c>
      <c r="I136" s="22">
        <v>348</v>
      </c>
      <c r="J136" s="22"/>
      <c r="K136" s="21" t="str">
        <f>IF(I136&lt;'[1]разряды'!$H$5,'[1]разряды'!$I$5,IF(I136&lt;'[1]разряды'!$G$5,'[1]разряды'!$H$3,IF(I136&lt;'[1]разряды'!$F$5,'[1]разряды'!$G$3,IF(I136&lt;'[1]разряды'!$E$5,'[1]разряды'!$F$3,IF(I136&lt;'[1]разряды'!$D$5,'[1]разряды'!$E$3,IF(I136&lt;'[1]разряды'!$C$5,'[1]разряды'!$D$3,IF(I136&lt;'[1]разряды'!$B$5,'[1]разряды'!$C$3,'[1]разряды'!$B$3)))))))</f>
        <v>б/р</v>
      </c>
      <c r="L136" s="22"/>
      <c r="M136" s="22">
        <f>VLOOKUP(I136,'[1]таблица юноши'!D$2:E$151,2,TRUE)</f>
        <v>28</v>
      </c>
      <c r="N136" s="22">
        <f t="shared" si="10"/>
        <v>67</v>
      </c>
      <c r="O136" s="22" t="s">
        <v>345</v>
      </c>
      <c r="P136" s="21" t="str">
        <f>IF(O136&gt;'[1]разряды'!$H$6,'[1]разряды'!$I$13,IF(O136&gt;'[1]разряды'!$G$6,'[1]разряды'!$H$13,IF(O136&gt;'[1]разряды'!$F$6,'[1]разряды'!$G$13,IF(O136&gt;'[1]разряды'!$E$6,'[1]разряды'!$F$13,IF(O136&gt;'[1]разряды'!$D$6,'[1]разряды'!$E$13,IF(O136&gt;'[1]разряды'!$C$6,'[1]разряды'!$D$13,IF(O136&gt;'[1]разряды'!$B$6,'[1]разряды'!$C$13,'[1]разряды'!$B$13)))))))</f>
        <v>б/р</v>
      </c>
      <c r="Q136" s="22">
        <v>38</v>
      </c>
      <c r="R136" s="22">
        <f t="shared" si="8"/>
        <v>105</v>
      </c>
    </row>
    <row r="137" spans="1:18" ht="14.25" customHeight="1">
      <c r="A137" s="22">
        <v>57</v>
      </c>
      <c r="B137" s="23" t="s">
        <v>180</v>
      </c>
      <c r="C137" s="33">
        <v>2003</v>
      </c>
      <c r="D137" s="34" t="s">
        <v>181</v>
      </c>
      <c r="E137" s="22" t="s">
        <v>49</v>
      </c>
      <c r="F137" s="25">
        <v>9.6</v>
      </c>
      <c r="G137" s="21" t="str">
        <f>IF(F137&gt;'[1]разряды'!$H$4,'[1]разряды'!$I$13,IF(F137&gt;'[1]разряды'!$G$4,'[1]разряды'!$H$13,IF(F137&gt;'[1]разряды'!$F$4,'[1]разряды'!$G$13,IF(F137&gt;'[1]разряды'!$E$4,'[1]разряды'!$F$13,IF(F137&gt;'[1]разряды'!$D$4,'[1]разряды'!$E$13,IF(F137&gt;'[1]разряды'!$C$4,'[1]разряды'!$D$13,IF(F137&gt;'[1]разряды'!$B$4,'[1]разряды'!$C$13,'[1]разряды'!$B$13)))))))</f>
        <v>б/р</v>
      </c>
      <c r="H137" s="22">
        <f>VLOOKUP(F137,'[1]таблица юноши'!$G$2:$H$151,2,FALSE)</f>
        <v>33</v>
      </c>
      <c r="I137" s="22">
        <v>389</v>
      </c>
      <c r="J137" s="22"/>
      <c r="K137" s="31" t="str">
        <f>IF(I137&lt;'[1]разряды'!$H$5,'[1]разряды'!$I$5,IF(I137&lt;'[1]разряды'!$G$5,'[1]разряды'!$H$3,IF(I137&lt;'[1]разряды'!$F$5,'[1]разряды'!$G$3,IF(I137&lt;'[1]разряды'!$E$5,'[1]разряды'!$F$3,IF(I137&lt;'[1]разряды'!$D$5,'[1]разряды'!$E$3,IF(I137&lt;'[1]разряды'!$C$5,'[1]разряды'!$D$3,IF(I137&lt;'[1]разряды'!$B$5,'[1]разряды'!$C$3,'[1]разряды'!$B$3)))))))</f>
        <v>б/р</v>
      </c>
      <c r="L137" s="22"/>
      <c r="M137" s="22">
        <f>VLOOKUP(I137,'[1]таблица юноши'!D$2:E$151,2,TRUE)</f>
        <v>40</v>
      </c>
      <c r="N137" s="22">
        <f t="shared" si="10"/>
        <v>73</v>
      </c>
      <c r="O137" s="33" t="s">
        <v>353</v>
      </c>
      <c r="P137" s="21" t="str">
        <f>IF(O137&gt;'[1]разряды'!$H$6,'[1]разряды'!$I$13,IF(O137&gt;'[1]разряды'!$G$6,'[1]разряды'!$H$13,IF(O137&gt;'[1]разряды'!$F$6,'[1]разряды'!$G$13,IF(O137&gt;'[1]разряды'!$E$6,'[1]разряды'!$F$13,IF(O137&gt;'[1]разряды'!$D$6,'[1]разряды'!$E$13,IF(O137&gt;'[1]разряды'!$C$6,'[1]разряды'!$D$13,IF(O137&gt;'[1]разряды'!$B$6,'[1]разряды'!$C$13,'[1]разряды'!$B$13)))))))</f>
        <v>б/р</v>
      </c>
      <c r="Q137" s="22">
        <f>VLOOKUP(O137,'[1]таблица юноши'!$J$2:$K$151,2,TRUE)</f>
        <v>29</v>
      </c>
      <c r="R137" s="22">
        <f t="shared" si="8"/>
        <v>102</v>
      </c>
    </row>
    <row r="138" spans="1:18" ht="14.25" customHeight="1">
      <c r="A138" s="22">
        <v>58</v>
      </c>
      <c r="B138" s="34" t="s">
        <v>219</v>
      </c>
      <c r="C138" s="33">
        <v>2002</v>
      </c>
      <c r="D138" s="33" t="s">
        <v>52</v>
      </c>
      <c r="E138" s="33"/>
      <c r="F138" s="25">
        <v>9.4</v>
      </c>
      <c r="G138" s="21" t="str">
        <f>IF(F138&gt;'[1]разряды'!$H$4,'[1]разряды'!$I$13,IF(F138&gt;'[1]разряды'!$G$4,'[1]разряды'!$H$13,IF(F138&gt;'[1]разряды'!$F$4,'[1]разряды'!$G$13,IF(F138&gt;'[1]разряды'!$E$4,'[1]разряды'!$F$13,IF(F138&gt;'[1]разряды'!$D$4,'[1]разряды'!$E$13,IF(F138&gt;'[1]разряды'!$C$4,'[1]разряды'!$D$13,IF(F138&gt;'[1]разряды'!$B$4,'[1]разряды'!$C$13,'[1]разряды'!$B$13)))))))</f>
        <v>б/р</v>
      </c>
      <c r="H138" s="22">
        <f>VLOOKUP(F138,'[1]таблица юноши'!$G$2:$H$151,2,FALSE)</f>
        <v>37</v>
      </c>
      <c r="I138" s="22">
        <v>343</v>
      </c>
      <c r="J138" s="22"/>
      <c r="K138" s="31" t="str">
        <f>IF(I138&lt;'[1]разряды'!$H$5,'[1]разряды'!$I$5,IF(I138&lt;'[1]разряды'!$G$5,'[1]разряды'!$H$3,IF(I138&lt;'[1]разряды'!$F$5,'[1]разряды'!$G$3,IF(I138&lt;'[1]разряды'!$E$5,'[1]разряды'!$F$3,IF(I138&lt;'[1]разряды'!$D$5,'[1]разряды'!$E$3,IF(I138&lt;'[1]разряды'!$C$5,'[1]разряды'!$D$3,IF(I138&lt;'[1]разряды'!$B$5,'[1]разряды'!$C$3,'[1]разряды'!$B$3)))))))</f>
        <v>б/р</v>
      </c>
      <c r="L138" s="22"/>
      <c r="M138" s="22">
        <f>VLOOKUP(I138,'[1]таблица юноши'!D$2:E$151,2,TRUE)</f>
        <v>26</v>
      </c>
      <c r="N138" s="22">
        <f t="shared" si="10"/>
        <v>63</v>
      </c>
      <c r="O138" s="22" t="s">
        <v>348</v>
      </c>
      <c r="P138" s="21" t="str">
        <f>IF(O138&gt;'[1]разряды'!$H$6,'[1]разряды'!$I$13,IF(O138&gt;'[1]разряды'!$G$6,'[1]разряды'!$H$13,IF(O138&gt;'[1]разряды'!$F$6,'[1]разряды'!$G$13,IF(O138&gt;'[1]разряды'!$E$6,'[1]разряды'!$F$13,IF(O138&gt;'[1]разряды'!$D$6,'[1]разряды'!$E$13,IF(O138&gt;'[1]разряды'!$C$6,'[1]разряды'!$D$13,IF(O138&gt;'[1]разряды'!$B$6,'[1]разряды'!$C$13,'[1]разряды'!$B$13)))))))</f>
        <v>б/р</v>
      </c>
      <c r="Q138" s="22">
        <v>19</v>
      </c>
      <c r="R138" s="22">
        <f t="shared" si="8"/>
        <v>82</v>
      </c>
    </row>
    <row r="139" ht="14.25" customHeight="1"/>
    <row r="140" spans="1:18" ht="14.25" customHeight="1">
      <c r="A140" s="22"/>
      <c r="B140" s="94"/>
      <c r="C140" s="95"/>
      <c r="D140" s="95"/>
      <c r="E140" s="94"/>
      <c r="F140" s="96"/>
      <c r="G140" s="97"/>
      <c r="H140" s="94"/>
      <c r="I140" s="94"/>
      <c r="J140" s="94"/>
      <c r="K140" s="97"/>
      <c r="L140" s="94"/>
      <c r="M140" s="94"/>
      <c r="N140" s="94"/>
      <c r="O140" s="94"/>
      <c r="P140" s="97"/>
      <c r="Q140" s="94"/>
      <c r="R140" s="94"/>
    </row>
    <row r="141" spans="1:18" ht="14.25" customHeight="1">
      <c r="A141" s="22"/>
      <c r="B141" s="34" t="s">
        <v>78</v>
      </c>
      <c r="C141" s="33">
        <v>2003</v>
      </c>
      <c r="D141" s="33" t="s">
        <v>26</v>
      </c>
      <c r="E141" s="33" t="s">
        <v>27</v>
      </c>
      <c r="F141" s="25">
        <v>8.5</v>
      </c>
      <c r="G141" s="21" t="str">
        <f>IF(F141&gt;'[1]разряды'!$H$4,'[1]разряды'!$I$13,IF(F141&gt;'[1]разряды'!$G$4,'[1]разряды'!$H$13,IF(F141&gt;'[1]разряды'!$F$4,'[1]разряды'!$G$13,IF(F141&gt;'[1]разряды'!$E$4,'[1]разряды'!$F$13,IF(F141&gt;'[1]разряды'!$D$4,'[1]разряды'!$E$13,IF(F141&gt;'[1]разряды'!$C$4,'[1]разряды'!$D$13,IF(F141&gt;'[1]разряды'!$B$4,'[1]разряды'!$C$13,'[1]разряды'!$B$13)))))))</f>
        <v>2 юн.</v>
      </c>
      <c r="H141" s="22"/>
      <c r="I141" s="22" t="s">
        <v>89</v>
      </c>
      <c r="J141" s="22"/>
      <c r="K141" s="21" t="s">
        <v>22</v>
      </c>
      <c r="L141" s="22"/>
      <c r="M141" s="22"/>
      <c r="N141" s="22"/>
      <c r="O141" s="22" t="s">
        <v>89</v>
      </c>
      <c r="P141" s="21" t="s">
        <v>22</v>
      </c>
      <c r="Q141" s="22"/>
      <c r="R141" s="22"/>
    </row>
    <row r="142" spans="1:18" ht="14.25" customHeight="1">
      <c r="A142" s="22"/>
      <c r="B142" s="34" t="s">
        <v>206</v>
      </c>
      <c r="C142" s="33">
        <v>2002</v>
      </c>
      <c r="D142" s="33" t="s">
        <v>87</v>
      </c>
      <c r="E142" s="33" t="s">
        <v>34</v>
      </c>
      <c r="F142" s="25">
        <v>8.5</v>
      </c>
      <c r="G142" s="21" t="str">
        <f>IF(F142&gt;'[1]разряды'!$H$4,'[1]разряды'!$I$13,IF(F142&gt;'[1]разряды'!$G$4,'[1]разряды'!$H$13,IF(F142&gt;'[1]разряды'!$F$4,'[1]разряды'!$G$13,IF(F142&gt;'[1]разряды'!$E$4,'[1]разряды'!$F$13,IF(F142&gt;'[1]разряды'!$D$4,'[1]разряды'!$E$13,IF(F142&gt;'[1]разряды'!$C$4,'[1]разряды'!$D$13,IF(F142&gt;'[1]разряды'!$B$4,'[1]разряды'!$C$13,'[1]разряды'!$B$13)))))))</f>
        <v>2 юн.</v>
      </c>
      <c r="H142" s="22"/>
      <c r="I142" s="22" t="s">
        <v>89</v>
      </c>
      <c r="J142" s="22"/>
      <c r="K142" s="21" t="s">
        <v>22</v>
      </c>
      <c r="L142" s="22"/>
      <c r="M142" s="22"/>
      <c r="N142" s="22"/>
      <c r="O142" s="22" t="s">
        <v>89</v>
      </c>
      <c r="P142" s="21" t="s">
        <v>22</v>
      </c>
      <c r="Q142" s="22"/>
      <c r="R142" s="22"/>
    </row>
    <row r="143" spans="1:18" s="35" customFormat="1" ht="14.25" customHeight="1">
      <c r="A143" s="22"/>
      <c r="B143" s="23" t="s">
        <v>182</v>
      </c>
      <c r="C143" s="22">
        <v>2003</v>
      </c>
      <c r="D143" s="34" t="s">
        <v>25</v>
      </c>
      <c r="E143" s="22" t="s">
        <v>178</v>
      </c>
      <c r="F143" s="25">
        <v>8.6</v>
      </c>
      <c r="G143" s="21" t="str">
        <f>IF(F143&gt;'[1]разряды'!$H$4,'[1]разряды'!$I$13,IF(F143&gt;'[1]разряды'!$G$4,'[1]разряды'!$H$13,IF(F143&gt;'[1]разряды'!$F$4,'[1]разряды'!$G$13,IF(F143&gt;'[1]разряды'!$E$4,'[1]разряды'!$F$13,IF(F143&gt;'[1]разряды'!$D$4,'[1]разряды'!$E$13,IF(F143&gt;'[1]разряды'!$C$4,'[1]разряды'!$D$13,IF(F143&gt;'[1]разряды'!$B$4,'[1]разряды'!$C$13,'[1]разряды'!$B$13)))))))</f>
        <v>2 юн.</v>
      </c>
      <c r="H143" s="22"/>
      <c r="I143" s="22" t="s">
        <v>89</v>
      </c>
      <c r="J143" s="22"/>
      <c r="K143" s="21" t="s">
        <v>22</v>
      </c>
      <c r="L143" s="22"/>
      <c r="M143" s="22"/>
      <c r="N143" s="22"/>
      <c r="O143" s="22" t="s">
        <v>89</v>
      </c>
      <c r="P143" s="21" t="s">
        <v>22</v>
      </c>
      <c r="Q143" s="22"/>
      <c r="R143" s="22"/>
    </row>
    <row r="144" spans="1:18" s="35" customFormat="1" ht="14.25" customHeight="1">
      <c r="A144" s="22"/>
      <c r="B144" s="23" t="s">
        <v>209</v>
      </c>
      <c r="C144" s="22">
        <v>2003</v>
      </c>
      <c r="D144" s="34" t="s">
        <v>26</v>
      </c>
      <c r="E144" s="22" t="s">
        <v>27</v>
      </c>
      <c r="F144" s="25">
        <v>8.6</v>
      </c>
      <c r="G144" s="21" t="str">
        <f>IF(F144&gt;'[1]разряды'!$H$4,'[1]разряды'!$I$13,IF(F144&gt;'[1]разряды'!$G$4,'[1]разряды'!$H$13,IF(F144&gt;'[1]разряды'!$F$4,'[1]разряды'!$G$13,IF(F144&gt;'[1]разряды'!$E$4,'[1]разряды'!$F$13,IF(F144&gt;'[1]разряды'!$D$4,'[1]разряды'!$E$13,IF(F144&gt;'[1]разряды'!$C$4,'[1]разряды'!$D$13,IF(F144&gt;'[1]разряды'!$B$4,'[1]разряды'!$C$13,'[1]разряды'!$B$13)))))))</f>
        <v>2 юн.</v>
      </c>
      <c r="H144" s="22"/>
      <c r="I144" s="22" t="s">
        <v>89</v>
      </c>
      <c r="J144" s="22"/>
      <c r="K144" s="21" t="s">
        <v>22</v>
      </c>
      <c r="L144" s="22"/>
      <c r="M144" s="22"/>
      <c r="N144" s="22"/>
      <c r="O144" s="22" t="s">
        <v>89</v>
      </c>
      <c r="P144" s="21" t="s">
        <v>22</v>
      </c>
      <c r="Q144" s="22"/>
      <c r="R144" s="22"/>
    </row>
    <row r="145" spans="1:18" s="35" customFormat="1" ht="15.75">
      <c r="A145" s="22"/>
      <c r="B145" s="23" t="s">
        <v>150</v>
      </c>
      <c r="C145" s="22">
        <v>2002</v>
      </c>
      <c r="D145" s="22" t="s">
        <v>25</v>
      </c>
      <c r="E145" s="22" t="s">
        <v>50</v>
      </c>
      <c r="F145" s="25" t="s">
        <v>89</v>
      </c>
      <c r="G145" s="21" t="s">
        <v>22</v>
      </c>
      <c r="H145" s="22"/>
      <c r="I145" s="22">
        <v>367</v>
      </c>
      <c r="J145" s="22"/>
      <c r="K145" s="21" t="str">
        <f>IF(I145&lt;'[1]разряды'!$H$5,'[1]разряды'!$I$5,IF(I145&lt;'[1]разряды'!$G$5,'[1]разряды'!$H$3,IF(I145&lt;'[1]разряды'!$F$5,'[1]разряды'!$G$3,IF(I145&lt;'[1]разряды'!$E$5,'[1]разряды'!$F$3,IF(I145&lt;'[1]разряды'!$D$5,'[1]разряды'!$E$3,IF(I145&lt;'[1]разряды'!$C$5,'[1]разряды'!$D$3,IF(I145&lt;'[1]разряды'!$B$5,'[1]разряды'!$C$3,'[1]разряды'!$B$3)))))))</f>
        <v>б/р</v>
      </c>
      <c r="L145" s="22"/>
      <c r="M145" s="22"/>
      <c r="N145" s="22"/>
      <c r="O145" s="22" t="s">
        <v>309</v>
      </c>
      <c r="P145" s="21" t="str">
        <f>IF(O145&gt;'[1]разряды'!$H$6,'[1]разряды'!$I$13,IF(O145&gt;'[1]разряды'!$G$6,'[1]разряды'!$H$13,IF(O145&gt;'[1]разряды'!$F$6,'[1]разряды'!$G$13,IF(O145&gt;'[1]разряды'!$E$6,'[1]разряды'!$F$13,IF(O145&gt;'[1]разряды'!$D$6,'[1]разряды'!$E$13,IF(O145&gt;'[1]разряды'!$C$6,'[1]разряды'!$D$13,IF(O145&gt;'[1]разряды'!$B$6,'[1]разряды'!$C$13,'[1]разряды'!$B$13)))))))</f>
        <v>3 юн.</v>
      </c>
      <c r="Q145" s="22"/>
      <c r="R145" s="22"/>
    </row>
    <row r="146" spans="1:18" s="35" customFormat="1" ht="15.75">
      <c r="A146" s="22"/>
      <c r="B146" s="75" t="s">
        <v>83</v>
      </c>
      <c r="C146" s="33">
        <v>2003</v>
      </c>
      <c r="D146" s="34" t="s">
        <v>33</v>
      </c>
      <c r="E146" s="22" t="s">
        <v>34</v>
      </c>
      <c r="F146" s="25">
        <v>8.3</v>
      </c>
      <c r="G146" s="21" t="str">
        <f>IF(F146&gt;'[1]разряды'!$H$4,'[1]разряды'!$I$13,IF(F146&gt;'[1]разряды'!$G$4,'[1]разряды'!$H$13,IF(F146&gt;'[1]разряды'!$F$4,'[1]разряды'!$G$13,IF(F146&gt;'[1]разряды'!$E$4,'[1]разряды'!$F$13,IF(F146&gt;'[1]разряды'!$D$4,'[1]разряды'!$E$13,IF(F146&gt;'[1]разряды'!$C$4,'[1]разряды'!$D$13,IF(F146&gt;'[1]разряды'!$B$4,'[1]разряды'!$C$13,'[1]разряды'!$B$13)))))))</f>
        <v>2 юн.</v>
      </c>
      <c r="H146" s="22"/>
      <c r="I146" s="22"/>
      <c r="J146" s="22">
        <v>130</v>
      </c>
      <c r="K146" s="21" t="str">
        <f>IF(J146&lt;'[1]разряды'!$H$7,'[1]разряды'!$I$5,IF(J146&lt;'[1]разряды'!$G$7,'[1]разряды'!$H$3,IF(J146&lt;'[1]разряды'!$F$7,'[1]разряды'!$G$3,IF(J146&lt;'[1]разряды'!$E$7,'[1]разряды'!$F$3,IF(J146&lt;'[1]разряды'!$D$7,'[1]разряды'!$E$3,IF(J146&lt;'[1]разряды'!$C$7,'[1]разряды'!$D$3,IF(J146&lt;'[1]разряды'!$B$7,'[1]разряды'!$C$3,'[1]разряды'!$B$3)))))))</f>
        <v>3 юн.</v>
      </c>
      <c r="L146" s="22"/>
      <c r="M146" s="22"/>
      <c r="N146" s="22"/>
      <c r="O146" s="22" t="s">
        <v>89</v>
      </c>
      <c r="P146" s="21" t="s">
        <v>22</v>
      </c>
      <c r="Q146" s="22"/>
      <c r="R146" s="22"/>
    </row>
    <row r="147" spans="1:18" s="35" customFormat="1" ht="15.75">
      <c r="A147" s="22"/>
      <c r="B147" s="23" t="s">
        <v>155</v>
      </c>
      <c r="C147" s="22">
        <v>2003</v>
      </c>
      <c r="D147" s="34" t="s">
        <v>25</v>
      </c>
      <c r="E147" s="22" t="s">
        <v>109</v>
      </c>
      <c r="F147" s="25">
        <v>8.3</v>
      </c>
      <c r="G147" s="21" t="str">
        <f>IF(F147&gt;'[1]разряды'!$H$4,'[1]разряды'!$I$13,IF(F147&gt;'[1]разряды'!$G$4,'[1]разряды'!$H$13,IF(F147&gt;'[1]разряды'!$F$4,'[1]разряды'!$G$13,IF(F147&gt;'[1]разряды'!$E$4,'[1]разряды'!$F$13,IF(F147&gt;'[1]разряды'!$D$4,'[1]разряды'!$E$13,IF(F147&gt;'[1]разряды'!$C$4,'[1]разряды'!$D$13,IF(F147&gt;'[1]разряды'!$B$4,'[1]разряды'!$C$13,'[1]разряды'!$B$13)))))))</f>
        <v>2 юн.</v>
      </c>
      <c r="H147" s="22"/>
      <c r="I147" s="22">
        <v>460</v>
      </c>
      <c r="J147" s="22"/>
      <c r="K147" s="21" t="str">
        <f>IF(I147&lt;'[1]разряды'!$H$5,'[1]разряды'!$I$5,IF(I147&lt;'[1]разряды'!$G$5,'[1]разряды'!$H$3,IF(I147&lt;'[1]разряды'!$F$5,'[1]разряды'!$G$3,IF(I147&lt;'[1]разряды'!$E$5,'[1]разряды'!$F$3,IF(I147&lt;'[1]разряды'!$D$5,'[1]разряды'!$E$3,IF(I147&lt;'[1]разряды'!$C$5,'[1]разряды'!$D$3,IF(I147&lt;'[1]разряды'!$B$5,'[1]разряды'!$C$3,'[1]разряды'!$B$3)))))))</f>
        <v>2 юн.</v>
      </c>
      <c r="L147" s="22"/>
      <c r="M147" s="22"/>
      <c r="N147" s="22"/>
      <c r="O147" s="22" t="s">
        <v>89</v>
      </c>
      <c r="P147" s="21" t="s">
        <v>22</v>
      </c>
      <c r="Q147" s="22"/>
      <c r="R147" s="22"/>
    </row>
    <row r="148" spans="1:18" s="35" customFormat="1" ht="15.75">
      <c r="A148" s="22"/>
      <c r="B148" s="94" t="s">
        <v>86</v>
      </c>
      <c r="C148" s="95">
        <v>2003</v>
      </c>
      <c r="D148" s="95" t="s">
        <v>87</v>
      </c>
      <c r="E148" s="94" t="s">
        <v>34</v>
      </c>
      <c r="F148" s="96">
        <v>9.3</v>
      </c>
      <c r="G148" s="97" t="str">
        <f>IF(F148&gt;'[1]разряды'!$H$4,'[1]разряды'!$I$13,IF(F148&gt;'[1]разряды'!$G$4,'[1]разряды'!$H$13,IF(F148&gt;'[1]разряды'!$F$4,'[1]разряды'!$G$13,IF(F148&gt;'[1]разряды'!$E$4,'[1]разряды'!$F$13,IF(F148&gt;'[1]разряды'!$D$4,'[1]разряды'!$E$13,IF(F148&gt;'[1]разряды'!$C$4,'[1]разряды'!$D$13,IF(F148&gt;'[1]разряды'!$B$4,'[1]разряды'!$C$13,'[1]разряды'!$B$13)))))))</f>
        <v>3 юн.</v>
      </c>
      <c r="H148" s="94"/>
      <c r="I148" s="94">
        <v>345</v>
      </c>
      <c r="J148" s="94"/>
      <c r="K148" s="97" t="str">
        <f>IF(I148&lt;'[1]разряды'!$H$5,'[1]разряды'!$I$5,IF(I148&lt;'[1]разряды'!$G$5,'[1]разряды'!$H$3,IF(I148&lt;'[1]разряды'!$F$5,'[1]разряды'!$G$3,IF(I148&lt;'[1]разряды'!$E$5,'[1]разряды'!$F$3,IF(I148&lt;'[1]разряды'!$D$5,'[1]разряды'!$E$3,IF(I148&lt;'[1]разряды'!$C$5,'[1]разряды'!$D$3,IF(I148&lt;'[1]разряды'!$B$5,'[1]разряды'!$C$3,'[1]разряды'!$B$3)))))))</f>
        <v>б/р</v>
      </c>
      <c r="L148" s="94"/>
      <c r="M148" s="94"/>
      <c r="N148" s="94"/>
      <c r="O148" s="94" t="s">
        <v>89</v>
      </c>
      <c r="P148" s="97" t="s">
        <v>22</v>
      </c>
      <c r="Q148" s="94"/>
      <c r="R148" s="94"/>
    </row>
    <row r="149" spans="1:18" s="35" customFormat="1" ht="15.75">
      <c r="A149" s="22"/>
      <c r="B149" s="23" t="s">
        <v>174</v>
      </c>
      <c r="C149" s="22">
        <v>2003</v>
      </c>
      <c r="D149" s="34" t="s">
        <v>33</v>
      </c>
      <c r="E149" s="22" t="s">
        <v>34</v>
      </c>
      <c r="F149" s="25">
        <v>8.8</v>
      </c>
      <c r="G149" s="21" t="str">
        <f>IF(F149&gt;'[1]разряды'!$H$4,'[1]разряды'!$I$13,IF(F149&gt;'[1]разряды'!$G$4,'[1]разряды'!$H$13,IF(F149&gt;'[1]разряды'!$F$4,'[1]разряды'!$G$13,IF(F149&gt;'[1]разряды'!$E$4,'[1]разряды'!$F$13,IF(F149&gt;'[1]разряды'!$D$4,'[1]разряды'!$E$13,IF(F149&gt;'[1]разряды'!$C$4,'[1]разряды'!$D$13,IF(F149&gt;'[1]разряды'!$B$4,'[1]разряды'!$C$13,'[1]разряды'!$B$13)))))))</f>
        <v>3 юн.</v>
      </c>
      <c r="H149" s="22"/>
      <c r="I149" s="22">
        <v>437</v>
      </c>
      <c r="J149" s="22"/>
      <c r="K149" s="21" t="str">
        <f>IF(I149&lt;'[1]разряды'!$H$5,'[1]разряды'!$I$5,IF(I149&lt;'[1]разряды'!$G$5,'[1]разряды'!$H$3,IF(I149&lt;'[1]разряды'!$F$5,'[1]разряды'!$G$3,IF(I149&lt;'[1]разряды'!$E$5,'[1]разряды'!$F$3,IF(I149&lt;'[1]разряды'!$D$5,'[1]разряды'!$E$3,IF(I149&lt;'[1]разряды'!$C$5,'[1]разряды'!$D$3,IF(I149&lt;'[1]разряды'!$B$5,'[1]разряды'!$C$3,'[1]разряды'!$B$3)))))))</f>
        <v>3 юн.</v>
      </c>
      <c r="L149" s="22"/>
      <c r="M149" s="22"/>
      <c r="N149" s="22"/>
      <c r="O149" s="22" t="s">
        <v>89</v>
      </c>
      <c r="P149" s="21" t="s">
        <v>22</v>
      </c>
      <c r="Q149" s="22"/>
      <c r="R149" s="22"/>
    </row>
    <row r="150" spans="2:16" s="35" customFormat="1" ht="15.75">
      <c r="B150" s="69"/>
      <c r="C150" s="43"/>
      <c r="D150" s="43"/>
      <c r="E150" s="43"/>
      <c r="F150" s="46"/>
      <c r="G150" s="47"/>
      <c r="K150" s="47"/>
      <c r="P150" s="47"/>
    </row>
    <row r="151" ht="21">
      <c r="G151" s="70" t="s">
        <v>91</v>
      </c>
    </row>
    <row r="152" spans="5:13" ht="15.75">
      <c r="E152" s="71" t="s">
        <v>355</v>
      </c>
      <c r="J152" s="71" t="s">
        <v>356</v>
      </c>
      <c r="M152" s="3"/>
    </row>
    <row r="153" spans="5:13" ht="13.5" customHeight="1">
      <c r="E153" s="3"/>
      <c r="J153" s="3"/>
      <c r="M153" s="3"/>
    </row>
    <row r="154" spans="5:13" ht="15.75">
      <c r="E154" s="72" t="s">
        <v>3</v>
      </c>
      <c r="J154" s="72" t="s">
        <v>3</v>
      </c>
      <c r="M154" s="3"/>
    </row>
    <row r="155" spans="5:13" ht="15.75">
      <c r="E155" s="73" t="s">
        <v>357</v>
      </c>
      <c r="J155" s="73" t="s">
        <v>368</v>
      </c>
      <c r="M155" s="3"/>
    </row>
    <row r="156" spans="5:13" ht="15.75">
      <c r="E156" s="73" t="s">
        <v>358</v>
      </c>
      <c r="J156" s="73" t="s">
        <v>358</v>
      </c>
      <c r="M156" s="3"/>
    </row>
    <row r="157" spans="5:13" ht="15.75">
      <c r="E157" s="73" t="s">
        <v>359</v>
      </c>
      <c r="J157" s="153" t="s">
        <v>369</v>
      </c>
      <c r="M157" s="3"/>
    </row>
    <row r="158" spans="5:13" ht="15.75">
      <c r="E158" s="73" t="s">
        <v>360</v>
      </c>
      <c r="J158" s="73" t="s">
        <v>370</v>
      </c>
      <c r="M158" s="3"/>
    </row>
    <row r="159" spans="5:13" ht="15.75">
      <c r="E159" s="73" t="s">
        <v>361</v>
      </c>
      <c r="J159" s="74" t="s">
        <v>371</v>
      </c>
      <c r="M159" s="3"/>
    </row>
    <row r="160" spans="5:13" ht="15.75">
      <c r="E160" s="73" t="s">
        <v>362</v>
      </c>
      <c r="J160" s="74" t="s">
        <v>372</v>
      </c>
      <c r="M160" s="3"/>
    </row>
    <row r="161" spans="5:13" ht="15.75">
      <c r="E161" s="73"/>
      <c r="J161" s="74"/>
      <c r="M161" s="3"/>
    </row>
    <row r="162" spans="5:13" ht="15.75">
      <c r="E162" s="72" t="s">
        <v>68</v>
      </c>
      <c r="J162" s="72" t="s">
        <v>68</v>
      </c>
      <c r="M162" s="3"/>
    </row>
    <row r="163" spans="5:13" ht="17.25" customHeight="1">
      <c r="E163" s="73" t="s">
        <v>363</v>
      </c>
      <c r="J163" s="73" t="s">
        <v>363</v>
      </c>
      <c r="M163" s="3"/>
    </row>
    <row r="164" spans="5:10" ht="17.25" customHeight="1">
      <c r="E164" s="153" t="s">
        <v>364</v>
      </c>
      <c r="J164" s="153" t="s">
        <v>364</v>
      </c>
    </row>
    <row r="165" spans="5:10" ht="17.25" customHeight="1">
      <c r="E165" s="153" t="s">
        <v>365</v>
      </c>
      <c r="J165" s="153" t="s">
        <v>373</v>
      </c>
    </row>
    <row r="166" spans="5:10" ht="17.25" customHeight="1">
      <c r="E166" s="153" t="s">
        <v>366</v>
      </c>
      <c r="J166" s="153" t="s">
        <v>374</v>
      </c>
    </row>
    <row r="167" spans="5:10" ht="20.25" customHeight="1">
      <c r="E167" s="153" t="s">
        <v>367</v>
      </c>
      <c r="J167" s="153" t="s">
        <v>375</v>
      </c>
    </row>
    <row r="168" ht="20.25" customHeight="1">
      <c r="E168" s="3"/>
    </row>
    <row r="170" spans="1:5" ht="15.75">
      <c r="A170" t="s">
        <v>93</v>
      </c>
      <c r="E170" s="3"/>
    </row>
    <row r="171" ht="15.75">
      <c r="E171" s="3"/>
    </row>
    <row r="172" spans="1:5" ht="15.75">
      <c r="A172" t="s">
        <v>94</v>
      </c>
      <c r="E172" s="73"/>
    </row>
    <row r="173" ht="15.75">
      <c r="E173" s="73"/>
    </row>
    <row r="174" ht="15.75">
      <c r="E174" s="73"/>
    </row>
    <row r="175" ht="15.75">
      <c r="E175" s="73"/>
    </row>
    <row r="176" ht="15.75">
      <c r="E176" s="73"/>
    </row>
    <row r="177" ht="15.75">
      <c r="E177" s="73"/>
    </row>
    <row r="178" ht="15.75">
      <c r="E178" s="73"/>
    </row>
    <row r="179" ht="15.75">
      <c r="E179" s="73"/>
    </row>
    <row r="180" ht="15.75">
      <c r="E180" s="73"/>
    </row>
    <row r="181" spans="5:6" ht="18" customHeight="1">
      <c r="E181" s="73"/>
      <c r="F181" s="3"/>
    </row>
    <row r="183" spans="2:3" ht="15.75">
      <c r="B183"/>
      <c r="C183" s="1"/>
    </row>
    <row r="184" ht="5.25" customHeight="1"/>
    <row r="185" ht="15.75">
      <c r="B185"/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B19">
      <selection activeCell="I43" sqref="I43"/>
    </sheetView>
  </sheetViews>
  <sheetFormatPr defaultColWidth="9.00390625" defaultRowHeight="15.75"/>
  <cols>
    <col min="1" max="1" width="6.375" style="3" customWidth="1"/>
    <col min="2" max="2" width="18.50390625" style="3" customWidth="1"/>
    <col min="3" max="4" width="9.00390625" style="3" customWidth="1"/>
    <col min="9" max="9" width="5.75390625" style="0" customWidth="1"/>
    <col min="10" max="10" width="18.75390625" style="0" customWidth="1"/>
    <col min="11" max="11" width="7.125" style="0" customWidth="1"/>
    <col min="13" max="13" width="18.25390625" style="0" customWidth="1"/>
    <col min="14" max="14" width="6.125" style="0" customWidth="1"/>
    <col min="15" max="15" width="7.875" style="0" customWidth="1"/>
    <col min="16" max="16" width="7.125" style="0" customWidth="1"/>
  </cols>
  <sheetData>
    <row r="1" ht="15.75">
      <c r="L1" s="6" t="s">
        <v>249</v>
      </c>
    </row>
    <row r="2" spans="1:16" ht="18" customHeight="1">
      <c r="A2" s="21">
        <v>2</v>
      </c>
      <c r="B2" s="121" t="s">
        <v>97</v>
      </c>
      <c r="C2" s="21">
        <v>2002</v>
      </c>
      <c r="D2" s="21" t="s">
        <v>98</v>
      </c>
      <c r="I2" s="22">
        <v>1</v>
      </c>
      <c r="J2" s="24" t="s">
        <v>107</v>
      </c>
      <c r="K2" s="22">
        <v>2002</v>
      </c>
      <c r="L2" s="22" t="s">
        <v>104</v>
      </c>
      <c r="M2" s="24" t="s">
        <v>31</v>
      </c>
      <c r="N2" s="25">
        <v>7.9</v>
      </c>
      <c r="O2" s="21" t="str">
        <f>IF(N2&gt;'[1]разряды'!$H$14,'[1]разряды'!$I$13,IF(N2&gt;'[1]разряды'!$G$14,'[1]разряды'!$H$13,IF(N2&gt;'[1]разряды'!$F$14,'[1]разряды'!$G$13,IF(N2&gt;'[1]разряды'!$E$14,'[1]разряды'!$F$13,IF(N2&gt;'[1]разряды'!$D$14,'[1]разряды'!$E$13,IF(N2&gt;'[1]разряды'!$C$14,'[1]разряды'!$D$13,IF(N2&gt;'[1]разряды'!$B$14,'[1]разряды'!$C$13,'[1]разряды'!$B$13)))))))</f>
        <v>I</v>
      </c>
      <c r="P2" s="26">
        <f>VLOOKUP(N2,'[1]таблица девушки'!$A$2:$B$151,2,FALSE)</f>
        <v>93</v>
      </c>
    </row>
    <row r="3" spans="1:16" ht="18" customHeight="1">
      <c r="A3" s="21">
        <v>3</v>
      </c>
      <c r="B3" s="121" t="s">
        <v>58</v>
      </c>
      <c r="C3" s="21">
        <v>2003</v>
      </c>
      <c r="D3" s="21" t="s">
        <v>98</v>
      </c>
      <c r="I3" s="22">
        <v>2</v>
      </c>
      <c r="J3" s="23" t="s">
        <v>105</v>
      </c>
      <c r="K3" s="22">
        <v>2002</v>
      </c>
      <c r="L3" s="22" t="s">
        <v>96</v>
      </c>
      <c r="M3" s="24" t="s">
        <v>106</v>
      </c>
      <c r="N3" s="25">
        <v>8</v>
      </c>
      <c r="O3" s="21" t="str">
        <f>IF(N3&gt;'[1]разряды'!$H$14,'[1]разряды'!$I$13,IF(N3&gt;'[1]разряды'!$G$14,'[1]разряды'!$H$13,IF(N3&gt;'[1]разряды'!$F$14,'[1]разряды'!$G$13,IF(N3&gt;'[1]разряды'!$E$14,'[1]разряды'!$F$13,IF(N3&gt;'[1]разряды'!$D$14,'[1]разряды'!$E$13,IF(N3&gt;'[1]разряды'!$C$14,'[1]разряды'!$D$13,IF(N3&gt;'[1]разряды'!$B$14,'[1]разряды'!$C$13,'[1]разряды'!$B$13)))))))</f>
        <v>I</v>
      </c>
      <c r="P3" s="26">
        <f>VLOOKUP(N3,'[1]таблица девушки'!$A$2:$B$151,2,FALSE)</f>
        <v>87</v>
      </c>
    </row>
    <row r="4" spans="1:16" ht="18" customHeight="1">
      <c r="A4" s="21">
        <v>5</v>
      </c>
      <c r="B4" s="120" t="s">
        <v>65</v>
      </c>
      <c r="C4" s="21">
        <v>2003</v>
      </c>
      <c r="D4" s="21" t="s">
        <v>26</v>
      </c>
      <c r="I4" s="22">
        <v>3</v>
      </c>
      <c r="J4" s="28" t="s">
        <v>110</v>
      </c>
      <c r="K4" s="64">
        <v>2002</v>
      </c>
      <c r="L4" s="64" t="s">
        <v>96</v>
      </c>
      <c r="M4" s="64" t="s">
        <v>106</v>
      </c>
      <c r="N4" s="30">
        <v>8</v>
      </c>
      <c r="O4" s="31" t="str">
        <f>IF(N4&gt;'[1]разряды'!$H$14,'[1]разряды'!$I$13,IF(N4&gt;'[1]разряды'!$G$14,'[1]разряды'!$H$13,IF(N4&gt;'[1]разряды'!$F$14,'[1]разряды'!$G$13,IF(N4&gt;'[1]разряды'!$E$14,'[1]разряды'!$F$13,IF(N4&gt;'[1]разряды'!$D$14,'[1]разряды'!$E$13,IF(N4&gt;'[1]разряды'!$C$14,'[1]разряды'!$D$13,IF(N4&gt;'[1]разряды'!$B$14,'[1]разряды'!$C$13,'[1]разряды'!$B$13)))))))</f>
        <v>I</v>
      </c>
      <c r="P4" s="32">
        <f>VLOOKUP(N4,'[1]таблица девушки'!$A$2:$B$151,2,FALSE)</f>
        <v>87</v>
      </c>
    </row>
    <row r="5" spans="1:16" ht="18" customHeight="1">
      <c r="A5" s="21">
        <v>6</v>
      </c>
      <c r="B5" s="122" t="s">
        <v>35</v>
      </c>
      <c r="C5" s="31">
        <v>2003</v>
      </c>
      <c r="D5" s="31" t="s">
        <v>98</v>
      </c>
      <c r="I5" s="22">
        <v>4</v>
      </c>
      <c r="J5" s="23" t="s">
        <v>23</v>
      </c>
      <c r="K5" s="33">
        <v>2003</v>
      </c>
      <c r="L5" s="33" t="s">
        <v>98</v>
      </c>
      <c r="M5" s="33" t="s">
        <v>24</v>
      </c>
      <c r="N5" s="25">
        <v>8.1</v>
      </c>
      <c r="O5" s="21" t="str">
        <f>IF(N5&gt;'[1]разряды'!$H$14,'[1]разряды'!$I$13,IF(N5&gt;'[1]разряды'!$G$14,'[1]разряды'!$H$13,IF(N5&gt;'[1]разряды'!$F$14,'[1]разряды'!$G$13,IF(N5&gt;'[1]разряды'!$E$14,'[1]разряды'!$F$13,IF(N5&gt;'[1]разряды'!$D$14,'[1]разряды'!$E$13,IF(N5&gt;'[1]разряды'!$C$14,'[1]разряды'!$D$13,IF(N5&gt;'[1]разряды'!$B$14,'[1]разряды'!$C$13,'[1]разряды'!$B$13)))))))</f>
        <v>II</v>
      </c>
      <c r="P5" s="26">
        <f>VLOOKUP(N5,'[1]таблица девушки'!$A$2:$B$151,2,FALSE)</f>
        <v>82</v>
      </c>
    </row>
    <row r="6" spans="1:16" ht="18" customHeight="1">
      <c r="A6" s="21">
        <v>7</v>
      </c>
      <c r="B6" s="121" t="s">
        <v>64</v>
      </c>
      <c r="C6" s="21">
        <v>2003</v>
      </c>
      <c r="D6" s="21" t="s">
        <v>44</v>
      </c>
      <c r="I6" s="22">
        <v>5</v>
      </c>
      <c r="J6" s="23" t="s">
        <v>111</v>
      </c>
      <c r="K6" s="33">
        <v>2002</v>
      </c>
      <c r="L6" s="33" t="s">
        <v>25</v>
      </c>
      <c r="M6" s="33"/>
      <c r="N6" s="25">
        <v>8.1</v>
      </c>
      <c r="O6" s="21" t="str">
        <f>IF(N6&gt;'[1]разряды'!$H$14,'[1]разряды'!$I$13,IF(N6&gt;'[1]разряды'!$G$14,'[1]разряды'!$H$13,IF(N6&gt;'[1]разряды'!$F$14,'[1]разряды'!$G$13,IF(N6&gt;'[1]разряды'!$E$14,'[1]разряды'!$F$13,IF(N6&gt;'[1]разряды'!$D$14,'[1]разряды'!$E$13,IF(N6&gt;'[1]разряды'!$C$14,'[1]разряды'!$D$13,IF(N6&gt;'[1]разряды'!$B$14,'[1]разряды'!$C$13,'[1]разряды'!$B$13)))))))</f>
        <v>II</v>
      </c>
      <c r="P6" s="26">
        <f>VLOOKUP(N6,'[1]таблица девушки'!$A$2:$B$151,2,FALSE)</f>
        <v>82</v>
      </c>
    </row>
    <row r="7" spans="1:16" ht="18" customHeight="1">
      <c r="A7" s="21">
        <v>8</v>
      </c>
      <c r="B7" s="121" t="s">
        <v>99</v>
      </c>
      <c r="C7" s="21">
        <v>2002</v>
      </c>
      <c r="D7" s="21" t="s">
        <v>26</v>
      </c>
      <c r="I7" s="22">
        <v>6</v>
      </c>
      <c r="J7" s="23" t="s">
        <v>51</v>
      </c>
      <c r="K7" s="33">
        <v>2003</v>
      </c>
      <c r="L7" s="33" t="s">
        <v>26</v>
      </c>
      <c r="M7" s="33" t="s">
        <v>27</v>
      </c>
      <c r="N7" s="25">
        <v>8.5</v>
      </c>
      <c r="O7" s="21" t="str">
        <f>IF(N7&gt;'[1]разряды'!$H$14,'[1]разряды'!$I$13,IF(N7&gt;'[1]разряды'!$G$14,'[1]разряды'!$H$13,IF(N7&gt;'[1]разряды'!$F$14,'[1]разряды'!$G$13,IF(N7&gt;'[1]разряды'!$E$14,'[1]разряды'!$F$13,IF(N7&gt;'[1]разряды'!$D$14,'[1]разряды'!$E$13,IF(N7&gt;'[1]разряды'!$C$14,'[1]разряды'!$D$13,IF(N7&gt;'[1]разряды'!$B$14,'[1]разряды'!$C$13,'[1]разряды'!$B$13)))))))</f>
        <v>III</v>
      </c>
      <c r="P7" s="26">
        <f>VLOOKUP(N7,'[1]таблица девушки'!$A$2:$B$151,2,FALSE)</f>
        <v>67</v>
      </c>
    </row>
    <row r="8" spans="1:16" ht="18" customHeight="1">
      <c r="A8" s="21">
        <v>9</v>
      </c>
      <c r="B8" s="121" t="s">
        <v>100</v>
      </c>
      <c r="C8" s="103">
        <v>2003</v>
      </c>
      <c r="D8" s="107" t="s">
        <v>101</v>
      </c>
      <c r="I8" s="22">
        <v>7</v>
      </c>
      <c r="J8" s="23" t="s">
        <v>32</v>
      </c>
      <c r="K8" s="33">
        <v>2003</v>
      </c>
      <c r="L8" s="33" t="s">
        <v>33</v>
      </c>
      <c r="M8" s="33" t="s">
        <v>34</v>
      </c>
      <c r="N8" s="25">
        <v>8.8</v>
      </c>
      <c r="O8" s="21" t="str">
        <f>IF(N8&gt;'[1]разряды'!$H$14,'[1]разряды'!$I$13,IF(N8&gt;'[1]разряды'!$G$14,'[1]разряды'!$H$13,IF(N8&gt;'[1]разряды'!$F$14,'[1]разряды'!$G$13,IF(N8&gt;'[1]разряды'!$E$14,'[1]разряды'!$F$13,IF(N8&gt;'[1]разряды'!$D$14,'[1]разряды'!$E$13,IF(N8&gt;'[1]разряды'!$C$14,'[1]разряды'!$D$13,IF(N8&gt;'[1]разряды'!$B$14,'[1]разряды'!$C$13,'[1]разряды'!$B$13)))))))</f>
        <v>III</v>
      </c>
      <c r="P8" s="26">
        <f>VLOOKUP(N8,'[1]таблица девушки'!$A$2:$B$151,2,FALSE)</f>
        <v>58</v>
      </c>
    </row>
    <row r="9" spans="1:16" ht="18" customHeight="1" thickBot="1">
      <c r="A9" s="21">
        <v>10</v>
      </c>
      <c r="B9" s="121" t="s">
        <v>102</v>
      </c>
      <c r="C9" s="21">
        <v>2003</v>
      </c>
      <c r="D9" s="108" t="s">
        <v>98</v>
      </c>
      <c r="I9" s="22">
        <v>8</v>
      </c>
      <c r="J9" s="23" t="s">
        <v>63</v>
      </c>
      <c r="K9" s="22">
        <v>2003</v>
      </c>
      <c r="L9" s="22" t="s">
        <v>124</v>
      </c>
      <c r="M9" s="24" t="s">
        <v>125</v>
      </c>
      <c r="N9" s="25">
        <v>8.8</v>
      </c>
      <c r="O9" s="21" t="str">
        <f>IF(N9&gt;'[1]разряды'!$H$14,'[1]разряды'!$I$13,IF(N9&gt;'[1]разряды'!$G$14,'[1]разряды'!$H$13,IF(N9&gt;'[1]разряды'!$F$14,'[1]разряды'!$G$13,IF(N9&gt;'[1]разряды'!$E$14,'[1]разряды'!$F$13,IF(N9&gt;'[1]разряды'!$D$14,'[1]разряды'!$E$13,IF(N9&gt;'[1]разряды'!$C$14,'[1]разряды'!$D$13,IF(N9&gt;'[1]разряды'!$B$14,'[1]разряды'!$C$13,'[1]разряды'!$B$13)))))))</f>
        <v>III</v>
      </c>
      <c r="P9" s="26">
        <f>VLOOKUP(N9,'[1]таблица девушки'!$A$2:$B$151,2,FALSE)</f>
        <v>58</v>
      </c>
    </row>
    <row r="10" spans="1:16" ht="18" customHeight="1">
      <c r="A10" s="21">
        <v>11</v>
      </c>
      <c r="B10" s="121" t="s">
        <v>103</v>
      </c>
      <c r="C10" s="21">
        <v>2003</v>
      </c>
      <c r="D10" s="21" t="s">
        <v>104</v>
      </c>
      <c r="I10" s="22">
        <v>9</v>
      </c>
      <c r="J10" s="77" t="s">
        <v>135</v>
      </c>
      <c r="K10" s="78">
        <v>2002</v>
      </c>
      <c r="L10" s="79" t="s">
        <v>96</v>
      </c>
      <c r="M10" s="76" t="s">
        <v>49</v>
      </c>
      <c r="N10" s="25">
        <v>8.8</v>
      </c>
      <c r="O10" s="21" t="str">
        <f>IF(N10&gt;'[1]разряды'!$H$14,'[1]разряды'!$I$13,IF(N10&gt;'[1]разряды'!$G$14,'[1]разряды'!$H$13,IF(N10&gt;'[1]разряды'!$F$14,'[1]разряды'!$G$13,IF(N10&gt;'[1]разряды'!$E$14,'[1]разряды'!$F$13,IF(N10&gt;'[1]разряды'!$D$14,'[1]разряды'!$E$13,IF(N10&gt;'[1]разряды'!$C$14,'[1]разряды'!$D$13,IF(N10&gt;'[1]разряды'!$B$14,'[1]разряды'!$C$13,'[1]разряды'!$B$13)))))))</f>
        <v>III</v>
      </c>
      <c r="P10" s="26">
        <f>VLOOKUP(N10,'[1]таблица девушки'!$A$2:$B$151,2,FALSE)</f>
        <v>58</v>
      </c>
    </row>
    <row r="11" spans="1:16" ht="18" customHeight="1">
      <c r="A11" s="21">
        <v>12</v>
      </c>
      <c r="B11" s="123" t="s">
        <v>46</v>
      </c>
      <c r="C11" s="36">
        <v>2003</v>
      </c>
      <c r="D11" s="36" t="s">
        <v>96</v>
      </c>
      <c r="I11" s="22">
        <v>10</v>
      </c>
      <c r="J11" s="90" t="s">
        <v>53</v>
      </c>
      <c r="K11" s="22">
        <v>2003</v>
      </c>
      <c r="L11" s="81" t="s">
        <v>44</v>
      </c>
      <c r="M11" s="76" t="s">
        <v>45</v>
      </c>
      <c r="N11" s="25">
        <v>8.9</v>
      </c>
      <c r="O11" s="21" t="str">
        <f>IF(N11&gt;'[1]разряды'!$H$14,'[1]разряды'!$I$13,IF(N11&gt;'[1]разряды'!$G$14,'[1]разряды'!$H$13,IF(N11&gt;'[1]разряды'!$F$14,'[1]разряды'!$G$13,IF(N11&gt;'[1]разряды'!$E$14,'[1]разряды'!$F$13,IF(N11&gt;'[1]разряды'!$D$14,'[1]разряды'!$E$13,IF(N11&gt;'[1]разряды'!$C$14,'[1]разряды'!$D$13,IF(N11&gt;'[1]разряды'!$B$14,'[1]разряды'!$C$13,'[1]разряды'!$B$13)))))))</f>
        <v>III</v>
      </c>
      <c r="P11" s="26">
        <f>VLOOKUP(N11,'[1]таблица девушки'!$A$2:$B$151,2,FALSE)</f>
        <v>56</v>
      </c>
    </row>
    <row r="12" spans="1:16" ht="18" customHeight="1" thickBot="1">
      <c r="A12" s="21">
        <v>14</v>
      </c>
      <c r="B12" s="124" t="s">
        <v>107</v>
      </c>
      <c r="C12" s="21">
        <v>2002</v>
      </c>
      <c r="D12" s="110" t="s">
        <v>104</v>
      </c>
      <c r="I12" s="22">
        <v>11</v>
      </c>
      <c r="J12" s="145" t="s">
        <v>126</v>
      </c>
      <c r="K12" s="84">
        <v>2004</v>
      </c>
      <c r="L12" s="85" t="s">
        <v>104</v>
      </c>
      <c r="M12" s="65" t="s">
        <v>45</v>
      </c>
      <c r="N12" s="25">
        <v>8.9</v>
      </c>
      <c r="O12" s="21" t="str">
        <f>IF(N12&gt;'[1]разряды'!$H$14,'[1]разряды'!$I$13,IF(N12&gt;'[1]разряды'!$G$14,'[1]разряды'!$H$13,IF(N12&gt;'[1]разряды'!$F$14,'[1]разряды'!$G$13,IF(N12&gt;'[1]разряды'!$E$14,'[1]разряды'!$F$13,IF(N12&gt;'[1]разряды'!$D$14,'[1]разряды'!$E$13,IF(N12&gt;'[1]разряды'!$C$14,'[1]разряды'!$D$13,IF(N12&gt;'[1]разряды'!$B$14,'[1]разряды'!$C$13,'[1]разряды'!$B$13)))))))</f>
        <v>III</v>
      </c>
      <c r="P12" s="26">
        <f>VLOOKUP(N12,'[1]таблица девушки'!$A$2:$B$151,2,FALSE)</f>
        <v>56</v>
      </c>
    </row>
    <row r="13" spans="1:16" ht="18" customHeight="1" thickBot="1">
      <c r="A13" s="21">
        <v>16</v>
      </c>
      <c r="B13" s="125" t="s">
        <v>23</v>
      </c>
      <c r="C13" s="112">
        <v>2003</v>
      </c>
      <c r="D13" s="113" t="s">
        <v>98</v>
      </c>
      <c r="I13" s="22">
        <v>12</v>
      </c>
      <c r="J13" s="80" t="s">
        <v>39</v>
      </c>
      <c r="K13" s="33">
        <v>2003</v>
      </c>
      <c r="L13" s="83" t="s">
        <v>26</v>
      </c>
      <c r="M13" s="65" t="s">
        <v>29</v>
      </c>
      <c r="N13" s="25">
        <v>8.9</v>
      </c>
      <c r="O13" s="21" t="str">
        <f>IF(N13&gt;'[1]разряды'!$H$14,'[1]разряды'!$I$13,IF(N13&gt;'[1]разряды'!$G$14,'[1]разряды'!$H$13,IF(N13&gt;'[1]разряды'!$F$14,'[1]разряды'!$G$13,IF(N13&gt;'[1]разряды'!$E$14,'[1]разряды'!$F$13,IF(N13&gt;'[1]разряды'!$D$14,'[1]разряды'!$E$13,IF(N13&gt;'[1]разряды'!$C$14,'[1]разряды'!$D$13,IF(N13&gt;'[1]разряды'!$B$14,'[1]разряды'!$C$13,'[1]разряды'!$B$13)))))))</f>
        <v>III</v>
      </c>
      <c r="P13" s="26">
        <f>VLOOKUP(N13,'[1]таблица девушки'!$A$2:$B$151,2,FALSE)</f>
        <v>56</v>
      </c>
    </row>
    <row r="14" spans="1:16" ht="18" customHeight="1">
      <c r="A14" s="21">
        <v>17</v>
      </c>
      <c r="B14" s="126" t="s">
        <v>108</v>
      </c>
      <c r="C14" s="114">
        <v>2003</v>
      </c>
      <c r="D14" s="115" t="s">
        <v>20</v>
      </c>
      <c r="I14" s="22">
        <v>13</v>
      </c>
      <c r="J14" s="90" t="s">
        <v>55</v>
      </c>
      <c r="K14" s="33">
        <v>2003</v>
      </c>
      <c r="L14" s="83" t="s">
        <v>96</v>
      </c>
      <c r="M14" s="65"/>
      <c r="N14" s="25">
        <v>8.9</v>
      </c>
      <c r="O14" s="36" t="str">
        <f>IF(N14&gt;'[1]разряды'!$H$14,'[1]разряды'!$I$13,IF(N14&gt;'[1]разряды'!$G$14,'[1]разряды'!$H$13,IF(N14&gt;'[1]разряды'!$F$14,'[1]разряды'!$G$13,IF(N14&gt;'[1]разряды'!$E$14,'[1]разряды'!$F$13,IF(N14&gt;'[1]разряды'!$D$14,'[1]разряды'!$E$13,IF(N14&gt;'[1]разряды'!$C$14,'[1]разряды'!$D$13,IF(N14&gt;'[1]разряды'!$B$14,'[1]разряды'!$C$13,'[1]разряды'!$B$13)))))))</f>
        <v>III</v>
      </c>
      <c r="P14" s="26">
        <f>VLOOKUP(N14,'[1]таблица девушки'!$A$2:$B$151,2,FALSE)</f>
        <v>56</v>
      </c>
    </row>
    <row r="15" spans="1:16" ht="18" customHeight="1">
      <c r="A15" s="21">
        <v>19</v>
      </c>
      <c r="B15" s="121" t="s">
        <v>111</v>
      </c>
      <c r="C15" s="103">
        <v>2002</v>
      </c>
      <c r="D15" s="111" t="s">
        <v>25</v>
      </c>
      <c r="I15" s="22">
        <v>14</v>
      </c>
      <c r="J15" s="86" t="s">
        <v>239</v>
      </c>
      <c r="K15" s="44">
        <v>2002</v>
      </c>
      <c r="L15" s="44" t="s">
        <v>25</v>
      </c>
      <c r="M15" s="68"/>
      <c r="N15" s="41">
        <v>8.9</v>
      </c>
      <c r="O15" s="21" t="str">
        <f>IF(N15&gt;'[1]разряды'!$H$14,'[1]разряды'!$I$13,IF(N15&gt;'[1]разряды'!$G$14,'[1]разряды'!$H$13,IF(N15&gt;'[1]разряды'!$F$14,'[1]разряды'!$G$13,IF(N15&gt;'[1]разряды'!$E$14,'[1]разряды'!$F$13,IF(N15&gt;'[1]разряды'!$D$14,'[1]разряды'!$E$13,IF(N15&gt;'[1]разряды'!$C$14,'[1]разряды'!$D$13,IF(N15&gt;'[1]разряды'!$B$14,'[1]разряды'!$C$13,'[1]разряды'!$B$13)))))))</f>
        <v>III</v>
      </c>
      <c r="P15" s="26">
        <f>VLOOKUP(N15,'[1]таблица девушки'!$A$2:$B$151,2,FALSE)</f>
        <v>56</v>
      </c>
    </row>
    <row r="16" spans="1:16" ht="18" customHeight="1" thickBot="1">
      <c r="A16" s="21">
        <v>20</v>
      </c>
      <c r="B16" s="127" t="s">
        <v>28</v>
      </c>
      <c r="C16" s="112">
        <v>2003</v>
      </c>
      <c r="D16" s="113" t="s">
        <v>20</v>
      </c>
      <c r="I16" s="22">
        <v>15</v>
      </c>
      <c r="J16" s="23" t="s">
        <v>236</v>
      </c>
      <c r="K16" s="33">
        <v>2002</v>
      </c>
      <c r="L16" s="33" t="s">
        <v>161</v>
      </c>
      <c r="M16" s="33"/>
      <c r="N16" s="25">
        <v>8.9</v>
      </c>
      <c r="O16" s="21" t="str">
        <f>IF(N16&gt;'[1]разряды'!$H$14,'[1]разряды'!$I$13,IF(N16&gt;'[1]разряды'!$G$14,'[1]разряды'!$H$13,IF(N16&gt;'[1]разряды'!$F$14,'[1]разряды'!$G$13,IF(N16&gt;'[1]разряды'!$E$14,'[1]разряды'!$F$13,IF(N16&gt;'[1]разряды'!$D$14,'[1]разряды'!$E$13,IF(N16&gt;'[1]разряды'!$C$14,'[1]разряды'!$D$13,IF(N16&gt;'[1]разряды'!$B$14,'[1]разряды'!$C$13,'[1]разряды'!$B$13)))))))</f>
        <v>III</v>
      </c>
      <c r="P16" s="26">
        <f>VLOOKUP(N16,'[1]таблица девушки'!$A$2:$B$151,2,FALSE)</f>
        <v>56</v>
      </c>
    </row>
    <row r="17" spans="1:16" ht="18" customHeight="1">
      <c r="A17" s="21">
        <v>21</v>
      </c>
      <c r="B17" s="128" t="s">
        <v>112</v>
      </c>
      <c r="C17" s="116">
        <v>2002</v>
      </c>
      <c r="D17" s="117" t="s">
        <v>101</v>
      </c>
      <c r="I17" s="22">
        <v>16</v>
      </c>
      <c r="J17" s="23" t="s">
        <v>99</v>
      </c>
      <c r="K17" s="22">
        <v>2002</v>
      </c>
      <c r="L17" s="22" t="s">
        <v>26</v>
      </c>
      <c r="M17" s="24" t="s">
        <v>27</v>
      </c>
      <c r="N17" s="25">
        <v>9</v>
      </c>
      <c r="O17" s="21" t="str">
        <f>IF(N17&gt;'[1]разряды'!$H$14,'[1]разряды'!$I$13,IF(N17&gt;'[1]разряды'!$G$14,'[1]разряды'!$H$13,IF(N17&gt;'[1]разряды'!$F$14,'[1]разряды'!$G$13,IF(N17&gt;'[1]разряды'!$E$14,'[1]разряды'!$F$13,IF(N17&gt;'[1]разряды'!$D$14,'[1]разряды'!$E$13,IF(N17&gt;'[1]разряды'!$C$14,'[1]разряды'!$D$13,IF(N17&gt;'[1]разряды'!$B$14,'[1]разряды'!$C$13,'[1]разряды'!$B$13)))))))</f>
        <v>1 юн.</v>
      </c>
      <c r="P17" s="26">
        <f>VLOOKUP(N17,'[1]таблица девушки'!$A$2:$B$151,2,FALSE)</f>
        <v>54</v>
      </c>
    </row>
    <row r="18" spans="1:16" ht="18" customHeight="1">
      <c r="A18" s="21">
        <v>23</v>
      </c>
      <c r="B18" s="121" t="s">
        <v>113</v>
      </c>
      <c r="C18" s="103">
        <v>2003</v>
      </c>
      <c r="D18" s="103" t="s">
        <v>25</v>
      </c>
      <c r="I18" s="22">
        <v>17</v>
      </c>
      <c r="J18" s="23" t="s">
        <v>67</v>
      </c>
      <c r="K18" s="33">
        <v>2002</v>
      </c>
      <c r="L18" s="33" t="s">
        <v>25</v>
      </c>
      <c r="M18" s="33" t="s">
        <v>50</v>
      </c>
      <c r="N18" s="25">
        <v>9</v>
      </c>
      <c r="O18" s="21" t="str">
        <f>IF(N18&gt;'[1]разряды'!$H$14,'[1]разряды'!$I$13,IF(N18&gt;'[1]разряды'!$G$14,'[1]разряды'!$H$13,IF(N18&gt;'[1]разряды'!$F$14,'[1]разряды'!$G$13,IF(N18&gt;'[1]разряды'!$E$14,'[1]разряды'!$F$13,IF(N18&gt;'[1]разряды'!$D$14,'[1]разряды'!$E$13,IF(N18&gt;'[1]разряды'!$C$14,'[1]разряды'!$D$13,IF(N18&gt;'[1]разряды'!$B$14,'[1]разряды'!$C$13,'[1]разряды'!$B$13)))))))</f>
        <v>1 юн.</v>
      </c>
      <c r="P18" s="26">
        <f>VLOOKUP(N18,'[1]таблица девушки'!$A$2:$B$151,2,FALSE)</f>
        <v>54</v>
      </c>
    </row>
    <row r="19" spans="1:16" ht="18" customHeight="1">
      <c r="A19" s="21">
        <v>24</v>
      </c>
      <c r="B19" s="121" t="s">
        <v>114</v>
      </c>
      <c r="C19" s="103">
        <v>2003</v>
      </c>
      <c r="D19" s="103" t="s">
        <v>33</v>
      </c>
      <c r="I19" s="22">
        <v>18</v>
      </c>
      <c r="J19" s="23" t="s">
        <v>127</v>
      </c>
      <c r="K19" s="33">
        <v>2002</v>
      </c>
      <c r="L19" s="33" t="s">
        <v>124</v>
      </c>
      <c r="M19" s="22" t="s">
        <v>125</v>
      </c>
      <c r="N19" s="25">
        <v>9</v>
      </c>
      <c r="O19" s="21" t="str">
        <f>IF(N19&gt;'[1]разряды'!$H$14,'[1]разряды'!$I$13,IF(N19&gt;'[1]разряды'!$G$14,'[1]разряды'!$H$13,IF(N19&gt;'[1]разряды'!$F$14,'[1]разряды'!$G$13,IF(N19&gt;'[1]разряды'!$E$14,'[1]разряды'!$F$13,IF(N19&gt;'[1]разряды'!$D$14,'[1]разряды'!$E$13,IF(N19&gt;'[1]разряды'!$C$14,'[1]разряды'!$D$13,IF(N19&gt;'[1]разряды'!$B$14,'[1]разряды'!$C$13,'[1]разряды'!$B$13)))))))</f>
        <v>1 юн.</v>
      </c>
      <c r="P19" s="26">
        <f>VLOOKUP(N19,'[1]таблица девушки'!$A$2:$B$151,2,FALSE)</f>
        <v>54</v>
      </c>
    </row>
    <row r="20" spans="1:16" ht="18" customHeight="1">
      <c r="A20" s="21">
        <v>25</v>
      </c>
      <c r="B20" s="121" t="s">
        <v>115</v>
      </c>
      <c r="C20" s="21">
        <v>2002</v>
      </c>
      <c r="D20" s="21" t="s">
        <v>25</v>
      </c>
      <c r="I20" s="22">
        <v>19</v>
      </c>
      <c r="J20" s="23" t="s">
        <v>139</v>
      </c>
      <c r="K20" s="33">
        <v>2003</v>
      </c>
      <c r="L20" s="33" t="s">
        <v>33</v>
      </c>
      <c r="M20" s="33" t="s">
        <v>34</v>
      </c>
      <c r="N20" s="25">
        <v>9</v>
      </c>
      <c r="O20" s="21" t="str">
        <f>IF(N20&gt;'[1]разряды'!$H$14,'[1]разряды'!$I$13,IF(N20&gt;'[1]разряды'!$G$14,'[1]разряды'!$H$13,IF(N20&gt;'[1]разряды'!$F$14,'[1]разряды'!$G$13,IF(N20&gt;'[1]разряды'!$E$14,'[1]разряды'!$F$13,IF(N20&gt;'[1]разряды'!$D$14,'[1]разряды'!$E$13,IF(N20&gt;'[1]разряды'!$C$14,'[1]разряды'!$D$13,IF(N20&gt;'[1]разряды'!$B$14,'[1]разряды'!$C$13,'[1]разряды'!$B$13)))))))</f>
        <v>1 юн.</v>
      </c>
      <c r="P20" s="26">
        <f>VLOOKUP(N20,'[1]таблица девушки'!$A$2:$B$151,2,FALSE)</f>
        <v>54</v>
      </c>
    </row>
    <row r="21" spans="1:16" ht="18" customHeight="1">
      <c r="A21" s="21">
        <v>26</v>
      </c>
      <c r="B21" s="121" t="s">
        <v>48</v>
      </c>
      <c r="C21" s="21">
        <v>2003</v>
      </c>
      <c r="D21" s="21" t="s">
        <v>44</v>
      </c>
      <c r="I21" s="22">
        <v>20</v>
      </c>
      <c r="J21" s="23" t="s">
        <v>60</v>
      </c>
      <c r="K21" s="33">
        <v>2003</v>
      </c>
      <c r="L21" s="33" t="s">
        <v>37</v>
      </c>
      <c r="M21" s="33" t="s">
        <v>38</v>
      </c>
      <c r="N21" s="25">
        <v>9</v>
      </c>
      <c r="O21" s="21" t="str">
        <f>IF(N21&gt;'[1]разряды'!$H$14,'[1]разряды'!$I$13,IF(N21&gt;'[1]разряды'!$G$14,'[1]разряды'!$H$13,IF(N21&gt;'[1]разряды'!$F$14,'[1]разряды'!$G$13,IF(N21&gt;'[1]разряды'!$E$14,'[1]разряды'!$F$13,IF(N21&gt;'[1]разряды'!$D$14,'[1]разряды'!$E$13,IF(N21&gt;'[1]разряды'!$C$14,'[1]разряды'!$D$13,IF(N21&gt;'[1]разряды'!$B$14,'[1]разряды'!$C$13,'[1]разряды'!$B$13)))))))</f>
        <v>1 юн.</v>
      </c>
      <c r="P21" s="26">
        <f>VLOOKUP(N21,'[1]таблица девушки'!$A$2:$B$151,2,FALSE)</f>
        <v>54</v>
      </c>
    </row>
    <row r="22" spans="1:16" ht="18" customHeight="1">
      <c r="A22" s="21"/>
      <c r="B22" s="121"/>
      <c r="C22" s="21"/>
      <c r="D22" s="21"/>
      <c r="I22" s="22">
        <v>21</v>
      </c>
      <c r="J22" s="75" t="s">
        <v>54</v>
      </c>
      <c r="K22" s="22">
        <v>2003</v>
      </c>
      <c r="L22" s="22" t="s">
        <v>96</v>
      </c>
      <c r="M22" s="24"/>
      <c r="N22" s="25">
        <v>9.5</v>
      </c>
      <c r="O22" s="21" t="s">
        <v>243</v>
      </c>
      <c r="P22" s="26">
        <v>44</v>
      </c>
    </row>
    <row r="23" spans="1:16" ht="18" customHeight="1">
      <c r="A23" s="21"/>
      <c r="B23" s="121"/>
      <c r="C23" s="21"/>
      <c r="D23" s="21"/>
      <c r="I23" s="22">
        <v>22</v>
      </c>
      <c r="J23" s="75" t="s">
        <v>65</v>
      </c>
      <c r="K23" s="22">
        <v>2003</v>
      </c>
      <c r="L23" s="22" t="s">
        <v>26</v>
      </c>
      <c r="M23" s="24" t="s">
        <v>27</v>
      </c>
      <c r="N23" s="25">
        <v>9.2</v>
      </c>
      <c r="O23" s="21" t="s">
        <v>244</v>
      </c>
      <c r="P23" s="26">
        <v>50</v>
      </c>
    </row>
    <row r="24" spans="1:16" ht="18" customHeight="1" thickBot="1">
      <c r="A24" s="21"/>
      <c r="B24" s="121"/>
      <c r="C24" s="21"/>
      <c r="D24" s="21"/>
      <c r="I24" s="22">
        <v>23</v>
      </c>
      <c r="J24" s="82" t="s">
        <v>19</v>
      </c>
      <c r="K24" s="33">
        <v>2003</v>
      </c>
      <c r="L24" s="83" t="s">
        <v>20</v>
      </c>
      <c r="M24" s="65" t="s">
        <v>21</v>
      </c>
      <c r="N24" s="25">
        <v>8</v>
      </c>
      <c r="O24" s="21" t="s">
        <v>245</v>
      </c>
      <c r="P24" s="26">
        <v>87</v>
      </c>
    </row>
    <row r="25" spans="1:16" ht="18" customHeight="1">
      <c r="A25" s="21"/>
      <c r="B25" s="121"/>
      <c r="C25" s="21"/>
      <c r="D25" s="21"/>
      <c r="I25" s="22">
        <v>24</v>
      </c>
      <c r="J25" s="87" t="s">
        <v>108</v>
      </c>
      <c r="K25" s="88">
        <v>2003</v>
      </c>
      <c r="L25" s="89" t="s">
        <v>20</v>
      </c>
      <c r="M25" s="65" t="s">
        <v>109</v>
      </c>
      <c r="N25" s="25">
        <v>8.3</v>
      </c>
      <c r="O25" s="21" t="s">
        <v>246</v>
      </c>
      <c r="P25" s="26">
        <v>74</v>
      </c>
    </row>
    <row r="26" spans="1:16" ht="18" customHeight="1" thickBot="1">
      <c r="A26" s="21"/>
      <c r="B26" s="121"/>
      <c r="C26" s="21"/>
      <c r="D26" s="21"/>
      <c r="I26" s="22">
        <v>25</v>
      </c>
      <c r="J26" s="91" t="s">
        <v>28</v>
      </c>
      <c r="K26" s="84">
        <v>2003</v>
      </c>
      <c r="L26" s="85" t="s">
        <v>20</v>
      </c>
      <c r="M26" s="65" t="s">
        <v>21</v>
      </c>
      <c r="N26" s="25">
        <v>8.8</v>
      </c>
      <c r="O26" s="21" t="s">
        <v>247</v>
      </c>
      <c r="P26" s="26">
        <v>58</v>
      </c>
    </row>
    <row r="27" spans="1:16" ht="18" customHeight="1">
      <c r="A27" s="21"/>
      <c r="B27" s="121"/>
      <c r="C27" s="21"/>
      <c r="D27" s="21"/>
      <c r="I27" s="22">
        <v>26</v>
      </c>
      <c r="J27" s="75" t="s">
        <v>59</v>
      </c>
      <c r="K27" s="33">
        <v>2003</v>
      </c>
      <c r="L27" s="33" t="s">
        <v>96</v>
      </c>
      <c r="M27" s="34" t="s">
        <v>116</v>
      </c>
      <c r="N27" s="25">
        <v>9.3</v>
      </c>
      <c r="O27" s="21" t="s">
        <v>244</v>
      </c>
      <c r="P27" s="26">
        <v>48</v>
      </c>
    </row>
    <row r="28" spans="1:16" ht="18" customHeight="1">
      <c r="A28" s="21"/>
      <c r="B28" s="121"/>
      <c r="C28" s="21"/>
      <c r="D28" s="21"/>
      <c r="I28" s="22">
        <v>27</v>
      </c>
      <c r="J28" s="75" t="s">
        <v>119</v>
      </c>
      <c r="K28" s="33">
        <v>2004</v>
      </c>
      <c r="L28" s="42" t="s">
        <v>101</v>
      </c>
      <c r="M28" s="33"/>
      <c r="N28" s="25">
        <v>9</v>
      </c>
      <c r="O28" s="21" t="s">
        <v>244</v>
      </c>
      <c r="P28" s="26">
        <v>54</v>
      </c>
    </row>
    <row r="29" spans="1:16" ht="18" customHeight="1">
      <c r="A29" s="21"/>
      <c r="B29" s="121"/>
      <c r="C29" s="21"/>
      <c r="D29" s="21"/>
      <c r="I29" s="22">
        <v>28</v>
      </c>
      <c r="J29" s="144" t="s">
        <v>30</v>
      </c>
      <c r="K29" s="33">
        <v>2003</v>
      </c>
      <c r="L29" s="33" t="s">
        <v>104</v>
      </c>
      <c r="M29" s="33" t="s">
        <v>106</v>
      </c>
      <c r="N29" s="25">
        <v>8.8</v>
      </c>
      <c r="O29" s="21" t="s">
        <v>247</v>
      </c>
      <c r="P29" s="26">
        <v>58</v>
      </c>
    </row>
    <row r="30" spans="1:16" ht="18" customHeight="1">
      <c r="A30" s="21"/>
      <c r="B30" s="121"/>
      <c r="C30" s="21"/>
      <c r="D30" s="21"/>
      <c r="I30" s="22">
        <v>29</v>
      </c>
      <c r="J30" s="75" t="s">
        <v>131</v>
      </c>
      <c r="K30" s="44">
        <v>2003</v>
      </c>
      <c r="L30" s="44" t="s">
        <v>20</v>
      </c>
      <c r="M30" s="44" t="s">
        <v>21</v>
      </c>
      <c r="N30" s="25">
        <v>8.6</v>
      </c>
      <c r="O30" s="21" t="s">
        <v>247</v>
      </c>
      <c r="P30" s="26">
        <v>64</v>
      </c>
    </row>
    <row r="31" spans="1:16" ht="18" customHeight="1">
      <c r="A31" s="21"/>
      <c r="B31" s="121"/>
      <c r="C31" s="21"/>
      <c r="D31" s="21"/>
      <c r="I31" s="22">
        <v>30</v>
      </c>
      <c r="J31" s="75" t="s">
        <v>133</v>
      </c>
      <c r="K31" s="33">
        <v>2003</v>
      </c>
      <c r="L31" s="33" t="s">
        <v>96</v>
      </c>
      <c r="M31" s="22"/>
      <c r="N31" s="25">
        <v>9.2</v>
      </c>
      <c r="O31" s="21" t="s">
        <v>244</v>
      </c>
      <c r="P31" s="26">
        <v>50</v>
      </c>
    </row>
    <row r="32" spans="1:16" ht="18" customHeight="1">
      <c r="A32" s="21"/>
      <c r="B32" s="121"/>
      <c r="C32" s="21"/>
      <c r="D32" s="21"/>
      <c r="I32" s="22">
        <v>31</v>
      </c>
      <c r="J32" s="75" t="s">
        <v>136</v>
      </c>
      <c r="K32" s="33">
        <v>2002</v>
      </c>
      <c r="L32" s="42" t="s">
        <v>101</v>
      </c>
      <c r="M32" s="22"/>
      <c r="N32" s="25">
        <v>10.2</v>
      </c>
      <c r="O32" s="21" t="s">
        <v>248</v>
      </c>
      <c r="P32" s="26">
        <v>32</v>
      </c>
    </row>
    <row r="33" spans="1:16" ht="18" customHeight="1">
      <c r="A33" s="21"/>
      <c r="B33" s="121"/>
      <c r="C33" s="21"/>
      <c r="D33" s="21"/>
      <c r="I33" s="22">
        <v>32</v>
      </c>
      <c r="J33" s="92" t="s">
        <v>142</v>
      </c>
      <c r="K33" s="33">
        <v>2002</v>
      </c>
      <c r="L33" s="33" t="s">
        <v>20</v>
      </c>
      <c r="M33" s="33" t="s">
        <v>21</v>
      </c>
      <c r="N33" s="25">
        <v>8.6</v>
      </c>
      <c r="O33" s="21" t="s">
        <v>247</v>
      </c>
      <c r="P33" s="26">
        <v>64</v>
      </c>
    </row>
    <row r="34" spans="1:16" ht="18" customHeight="1">
      <c r="A34" s="21"/>
      <c r="B34" s="121"/>
      <c r="C34" s="21"/>
      <c r="D34" s="21"/>
      <c r="I34" s="22">
        <v>33</v>
      </c>
      <c r="J34" s="75" t="s">
        <v>146</v>
      </c>
      <c r="K34" s="22">
        <v>2002</v>
      </c>
      <c r="L34" s="27" t="s">
        <v>101</v>
      </c>
      <c r="M34" s="24"/>
      <c r="N34" s="25">
        <v>9</v>
      </c>
      <c r="O34" s="21" t="s">
        <v>244</v>
      </c>
      <c r="P34" s="26">
        <v>54</v>
      </c>
    </row>
    <row r="35" spans="1:16" ht="18" customHeight="1">
      <c r="A35" s="21"/>
      <c r="B35" s="121"/>
      <c r="C35" s="21"/>
      <c r="D35" s="21"/>
      <c r="I35" s="22">
        <v>34</v>
      </c>
      <c r="J35" s="75" t="s">
        <v>41</v>
      </c>
      <c r="K35" s="22">
        <v>2003</v>
      </c>
      <c r="L35" s="22" t="s">
        <v>20</v>
      </c>
      <c r="M35" s="22" t="s">
        <v>42</v>
      </c>
      <c r="N35" s="25">
        <v>9</v>
      </c>
      <c r="O35" s="21" t="s">
        <v>244</v>
      </c>
      <c r="P35" s="26">
        <v>54</v>
      </c>
    </row>
    <row r="36" spans="1:16" ht="18" customHeight="1">
      <c r="A36" s="21"/>
      <c r="B36" s="121"/>
      <c r="C36" s="21"/>
      <c r="D36" s="21"/>
      <c r="I36" s="22">
        <v>35</v>
      </c>
      <c r="J36" s="75" t="s">
        <v>147</v>
      </c>
      <c r="K36" s="22">
        <v>2002</v>
      </c>
      <c r="L36" s="22" t="s">
        <v>96</v>
      </c>
      <c r="M36" s="24" t="s">
        <v>42</v>
      </c>
      <c r="N36" s="25">
        <v>8.5</v>
      </c>
      <c r="O36" s="21" t="s">
        <v>247</v>
      </c>
      <c r="P36" s="26">
        <v>67</v>
      </c>
    </row>
    <row r="37" spans="1:16" ht="18" customHeight="1">
      <c r="A37" s="21"/>
      <c r="B37" s="121"/>
      <c r="C37" s="21"/>
      <c r="D37" s="21"/>
      <c r="I37" s="22">
        <v>36</v>
      </c>
      <c r="J37" s="75" t="s">
        <v>233</v>
      </c>
      <c r="K37" s="22">
        <v>2002</v>
      </c>
      <c r="L37" s="22" t="s">
        <v>161</v>
      </c>
      <c r="M37" s="24"/>
      <c r="N37" s="25">
        <v>10</v>
      </c>
      <c r="O37" s="21" t="s">
        <v>248</v>
      </c>
      <c r="P37" s="26">
        <v>35</v>
      </c>
    </row>
    <row r="38" spans="1:16" ht="18" customHeight="1">
      <c r="A38" s="21"/>
      <c r="B38" s="121"/>
      <c r="C38" s="21"/>
      <c r="D38" s="21"/>
      <c r="I38" s="22"/>
      <c r="J38" s="23"/>
      <c r="K38" s="33"/>
      <c r="L38" s="33"/>
      <c r="M38" s="33"/>
      <c r="N38" s="25"/>
      <c r="O38" s="21"/>
      <c r="P38" s="26"/>
    </row>
    <row r="39" spans="1:16" ht="18" customHeight="1">
      <c r="A39" s="21"/>
      <c r="B39" s="121"/>
      <c r="C39" s="21"/>
      <c r="D39" s="21"/>
      <c r="I39" s="22"/>
      <c r="J39" s="23"/>
      <c r="K39" s="33"/>
      <c r="L39" s="33"/>
      <c r="M39" s="33"/>
      <c r="N39" s="25"/>
      <c r="O39" s="21"/>
      <c r="P39" s="26"/>
    </row>
    <row r="40" spans="1:16" ht="18" customHeight="1">
      <c r="A40" s="21"/>
      <c r="B40" s="121"/>
      <c r="C40" s="21"/>
      <c r="D40" s="21"/>
      <c r="I40" s="22"/>
      <c r="J40" s="23"/>
      <c r="K40" s="33"/>
      <c r="L40" s="33"/>
      <c r="M40" s="33"/>
      <c r="N40" s="25"/>
      <c r="O40" s="21"/>
      <c r="P40" s="26"/>
    </row>
    <row r="41" spans="1:16" ht="18" customHeight="1">
      <c r="A41" s="21"/>
      <c r="B41" s="121"/>
      <c r="C41" s="21"/>
      <c r="D41" s="21"/>
      <c r="I41" s="22"/>
      <c r="J41" s="23"/>
      <c r="K41" s="33"/>
      <c r="L41" s="33"/>
      <c r="M41" s="33"/>
      <c r="N41" s="25"/>
      <c r="O41" s="21"/>
      <c r="P41" s="26"/>
    </row>
    <row r="42" spans="1:16" ht="18" customHeight="1">
      <c r="A42" s="21"/>
      <c r="B42" s="121"/>
      <c r="C42" s="21"/>
      <c r="D42" s="21"/>
      <c r="I42" s="22"/>
      <c r="J42" s="23"/>
      <c r="K42" s="33"/>
      <c r="L42" s="33"/>
      <c r="M42" s="33"/>
      <c r="N42" s="25"/>
      <c r="O42" s="21"/>
      <c r="P42" s="26"/>
    </row>
    <row r="43" spans="1:16" ht="18" customHeight="1">
      <c r="A43" s="21"/>
      <c r="B43" s="121"/>
      <c r="C43" s="21"/>
      <c r="D43" s="21"/>
      <c r="I43" s="22"/>
      <c r="J43" s="23"/>
      <c r="K43" s="33"/>
      <c r="L43" s="33"/>
      <c r="M43" s="33"/>
      <c r="N43" s="25"/>
      <c r="O43" s="21"/>
      <c r="P43" s="26"/>
    </row>
    <row r="44" spans="1:16" ht="18" customHeight="1">
      <c r="A44" s="21"/>
      <c r="B44" s="121"/>
      <c r="C44" s="21"/>
      <c r="D44" s="21"/>
      <c r="I44" s="22"/>
      <c r="J44" s="23"/>
      <c r="K44" s="33"/>
      <c r="L44" s="33"/>
      <c r="M44" s="33"/>
      <c r="N44" s="25"/>
      <c r="O44" s="21"/>
      <c r="P44" s="26"/>
    </row>
    <row r="45" spans="1:16" ht="18" customHeight="1">
      <c r="A45" s="21"/>
      <c r="B45" s="121"/>
      <c r="C45" s="21"/>
      <c r="D45" s="21"/>
      <c r="I45" s="22"/>
      <c r="J45" s="23"/>
      <c r="K45" s="33"/>
      <c r="L45" s="93" t="s">
        <v>250</v>
      </c>
      <c r="M45" s="33"/>
      <c r="N45" s="25"/>
      <c r="O45" s="21"/>
      <c r="P45" s="26"/>
    </row>
    <row r="46" spans="1:16" ht="18" customHeight="1">
      <c r="A46" s="21">
        <v>28</v>
      </c>
      <c r="B46" s="121" t="s">
        <v>117</v>
      </c>
      <c r="C46" s="103"/>
      <c r="D46" s="103" t="s">
        <v>25</v>
      </c>
      <c r="I46" s="22">
        <v>1</v>
      </c>
      <c r="J46" s="23" t="s">
        <v>35</v>
      </c>
      <c r="K46" s="22">
        <v>2003</v>
      </c>
      <c r="L46" s="22" t="s">
        <v>98</v>
      </c>
      <c r="M46" s="24" t="s">
        <v>29</v>
      </c>
      <c r="N46" s="25">
        <v>9.1</v>
      </c>
      <c r="O46" s="21" t="str">
        <f>IF(N46&gt;'[1]разряды'!$H$14,'[1]разряды'!$I$13,IF(N46&gt;'[1]разряды'!$G$14,'[1]разряды'!$H$13,IF(N46&gt;'[1]разряды'!$F$14,'[1]разряды'!$G$13,IF(N46&gt;'[1]разряды'!$E$14,'[1]разряды'!$F$13,IF(N46&gt;'[1]разряды'!$D$14,'[1]разряды'!$E$13,IF(N46&gt;'[1]разряды'!$C$14,'[1]разряды'!$D$13,IF(N46&gt;'[1]разряды'!$B$14,'[1]разряды'!$C$13,'[1]разряды'!$B$13)))))))</f>
        <v>1 юн.</v>
      </c>
      <c r="P46" s="26">
        <f>VLOOKUP(N46,'[1]таблица девушки'!$A$2:$B$151,2,FALSE)</f>
        <v>52</v>
      </c>
    </row>
    <row r="47" spans="1:16" ht="18" customHeight="1">
      <c r="A47" s="21">
        <v>29</v>
      </c>
      <c r="B47" s="121" t="s">
        <v>67</v>
      </c>
      <c r="C47" s="103">
        <v>2002</v>
      </c>
      <c r="D47" s="103" t="s">
        <v>25</v>
      </c>
      <c r="I47" s="22">
        <v>2</v>
      </c>
      <c r="J47" s="23" t="s">
        <v>115</v>
      </c>
      <c r="K47" s="22">
        <v>2002</v>
      </c>
      <c r="L47" s="22" t="s">
        <v>25</v>
      </c>
      <c r="M47" s="24" t="s">
        <v>109</v>
      </c>
      <c r="N47" s="25">
        <v>9.1</v>
      </c>
      <c r="O47" s="21" t="str">
        <f>IF(N47&gt;'[1]разряды'!$H$14,'[1]разряды'!$I$13,IF(N47&gt;'[1]разряды'!$G$14,'[1]разряды'!$H$13,IF(N47&gt;'[1]разряды'!$F$14,'[1]разряды'!$G$13,IF(N47&gt;'[1]разряды'!$E$14,'[1]разряды'!$F$13,IF(N47&gt;'[1]разряды'!$D$14,'[1]разряды'!$E$13,IF(N47&gt;'[1]разряды'!$C$14,'[1]разряды'!$D$13,IF(N47&gt;'[1]разряды'!$B$14,'[1]разряды'!$C$13,'[1]разряды'!$B$13)))))))</f>
        <v>1 юн.</v>
      </c>
      <c r="P47" s="26">
        <f>VLOOKUP(N47,'[1]таблица девушки'!$A$2:$B$151,2,FALSE)</f>
        <v>52</v>
      </c>
    </row>
    <row r="48" spans="1:16" ht="18" customHeight="1">
      <c r="A48" s="21">
        <v>30</v>
      </c>
      <c r="B48" s="124" t="s">
        <v>53</v>
      </c>
      <c r="C48" s="103">
        <v>2003</v>
      </c>
      <c r="D48" s="103" t="s">
        <v>44</v>
      </c>
      <c r="I48" s="22">
        <v>3</v>
      </c>
      <c r="J48" s="23" t="s">
        <v>117</v>
      </c>
      <c r="K48" s="33"/>
      <c r="L48" s="33" t="s">
        <v>25</v>
      </c>
      <c r="M48" s="33"/>
      <c r="N48" s="25">
        <v>9.1</v>
      </c>
      <c r="O48" s="21" t="str">
        <f>IF(N48&gt;'[1]разряды'!$H$14,'[1]разряды'!$I$13,IF(N48&gt;'[1]разряды'!$G$14,'[1]разряды'!$H$13,IF(N48&gt;'[1]разряды'!$F$14,'[1]разряды'!$G$13,IF(N48&gt;'[1]разряды'!$E$14,'[1]разряды'!$F$13,IF(N48&gt;'[1]разряды'!$D$14,'[1]разряды'!$E$13,IF(N48&gt;'[1]разряды'!$C$14,'[1]разряды'!$D$13,IF(N48&gt;'[1]разряды'!$B$14,'[1]разряды'!$C$13,'[1]разряды'!$B$13)))))))</f>
        <v>1 юн.</v>
      </c>
      <c r="P48" s="26">
        <f>VLOOKUP(N48,'[1]таблица девушки'!$A$2:$B$151,2,FALSE)</f>
        <v>52</v>
      </c>
    </row>
    <row r="49" spans="1:16" ht="18" customHeight="1">
      <c r="A49" s="21">
        <v>31</v>
      </c>
      <c r="B49" s="124" t="s">
        <v>118</v>
      </c>
      <c r="C49" s="103">
        <v>2003</v>
      </c>
      <c r="D49" s="103" t="s">
        <v>26</v>
      </c>
      <c r="I49" s="22">
        <v>4</v>
      </c>
      <c r="J49" s="23" t="s">
        <v>61</v>
      </c>
      <c r="K49" s="22">
        <v>2002</v>
      </c>
      <c r="L49" s="22" t="s">
        <v>104</v>
      </c>
      <c r="M49" s="24" t="s">
        <v>45</v>
      </c>
      <c r="N49" s="25">
        <v>9.1</v>
      </c>
      <c r="O49" s="21" t="str">
        <f>IF(N49&gt;'[1]разряды'!$H$14,'[1]разряды'!$I$13,IF(N49&gt;'[1]разряды'!$G$14,'[1]разряды'!$H$13,IF(N49&gt;'[1]разряды'!$F$14,'[1]разряды'!$G$13,IF(N49&gt;'[1]разряды'!$E$14,'[1]разряды'!$F$13,IF(N49&gt;'[1]разряды'!$D$14,'[1]разряды'!$E$13,IF(N49&gt;'[1]разряды'!$C$14,'[1]разряды'!$D$13,IF(N49&gt;'[1]разряды'!$B$14,'[1]разряды'!$C$13,'[1]разряды'!$B$13)))))))</f>
        <v>1 юн.</v>
      </c>
      <c r="P49" s="26">
        <f>VLOOKUP(N49,'[1]таблица девушки'!$A$2:$B$151,2,FALSE)</f>
        <v>52</v>
      </c>
    </row>
    <row r="50" spans="1:16" ht="18" customHeight="1">
      <c r="A50" s="21">
        <v>32</v>
      </c>
      <c r="B50" s="120" t="s">
        <v>119</v>
      </c>
      <c r="C50" s="103">
        <v>2004</v>
      </c>
      <c r="D50" s="107" t="s">
        <v>101</v>
      </c>
      <c r="I50" s="22">
        <v>5</v>
      </c>
      <c r="J50" s="27" t="s">
        <v>57</v>
      </c>
      <c r="K50" s="33">
        <v>2003</v>
      </c>
      <c r="L50" s="33" t="s">
        <v>98</v>
      </c>
      <c r="M50" s="22" t="s">
        <v>29</v>
      </c>
      <c r="N50" s="25">
        <v>9.1</v>
      </c>
      <c r="O50" s="21" t="str">
        <f>IF(N50&gt;'[1]разряды'!$H$14,'[1]разряды'!$I$13,IF(N50&gt;'[1]разряды'!$G$14,'[1]разряды'!$H$13,IF(N50&gt;'[1]разряды'!$F$14,'[1]разряды'!$G$13,IF(N50&gt;'[1]разряды'!$E$14,'[1]разряды'!$F$13,IF(N50&gt;'[1]разряды'!$D$14,'[1]разряды'!$E$13,IF(N50&gt;'[1]разряды'!$C$14,'[1]разряды'!$D$13,IF(N50&gt;'[1]разряды'!$B$14,'[1]разряды'!$C$13,'[1]разряды'!$B$13)))))))</f>
        <v>1 юн.</v>
      </c>
      <c r="P50" s="26">
        <f>VLOOKUP(N50,'[1]таблица девушки'!$A$2:$B$151,2,FALSE)</f>
        <v>52</v>
      </c>
    </row>
    <row r="51" spans="1:16" ht="18" customHeight="1">
      <c r="A51" s="21">
        <v>33</v>
      </c>
      <c r="B51" s="121" t="s">
        <v>120</v>
      </c>
      <c r="C51" s="103">
        <v>2003</v>
      </c>
      <c r="D51" s="103" t="s">
        <v>104</v>
      </c>
      <c r="I51" s="22">
        <v>6</v>
      </c>
      <c r="J51" s="23" t="s">
        <v>129</v>
      </c>
      <c r="K51" s="22">
        <v>2003</v>
      </c>
      <c r="L51" s="27" t="s">
        <v>25</v>
      </c>
      <c r="M51" s="24"/>
      <c r="N51" s="25">
        <v>9.1</v>
      </c>
      <c r="O51" s="21" t="str">
        <f>IF(N51&gt;'[1]разряды'!$H$14,'[1]разряды'!$I$13,IF(N51&gt;'[1]разряды'!$G$14,'[1]разряды'!$H$13,IF(N51&gt;'[1]разряды'!$F$14,'[1]разряды'!$G$13,IF(N51&gt;'[1]разряды'!$E$14,'[1]разряды'!$F$13,IF(N51&gt;'[1]разряды'!$D$14,'[1]разряды'!$E$13,IF(N51&gt;'[1]разряды'!$C$14,'[1]разряды'!$D$13,IF(N51&gt;'[1]разряды'!$B$14,'[1]разряды'!$C$13,'[1]разряды'!$B$13)))))))</f>
        <v>1 юн.</v>
      </c>
      <c r="P51" s="26">
        <f>VLOOKUP(N51,'[1]таблица девушки'!$A$2:$B$151,2,FALSE)</f>
        <v>52</v>
      </c>
    </row>
    <row r="52" spans="1:16" ht="18" customHeight="1">
      <c r="A52" s="21">
        <v>34</v>
      </c>
      <c r="B52" s="121" t="s">
        <v>43</v>
      </c>
      <c r="C52" s="103">
        <v>2003</v>
      </c>
      <c r="D52" s="103" t="s">
        <v>44</v>
      </c>
      <c r="I52" s="22">
        <v>7</v>
      </c>
      <c r="J52" s="23" t="s">
        <v>36</v>
      </c>
      <c r="K52" s="33">
        <v>2003</v>
      </c>
      <c r="L52" s="33" t="s">
        <v>37</v>
      </c>
      <c r="M52" s="33" t="s">
        <v>38</v>
      </c>
      <c r="N52" s="25">
        <v>9.1</v>
      </c>
      <c r="O52" s="21" t="str">
        <f>IF(N52&gt;'[1]разряды'!$H$14,'[1]разряды'!$I$13,IF(N52&gt;'[1]разряды'!$G$14,'[1]разряды'!$H$13,IF(N52&gt;'[1]разряды'!$F$14,'[1]разряды'!$G$13,IF(N52&gt;'[1]разряды'!$E$14,'[1]разряды'!$F$13,IF(N52&gt;'[1]разряды'!$D$14,'[1]разряды'!$E$13,IF(N52&gt;'[1]разряды'!$C$14,'[1]разряды'!$D$13,IF(N52&gt;'[1]разряды'!$B$14,'[1]разряды'!$C$13,'[1]разряды'!$B$13)))))))</f>
        <v>1 юн.</v>
      </c>
      <c r="P52" s="26">
        <f>VLOOKUP(N52,'[1]таблица девушки'!$A$2:$B$151,2,FALSE)</f>
        <v>52</v>
      </c>
    </row>
    <row r="53" spans="1:16" ht="18" customHeight="1">
      <c r="A53" s="21">
        <v>35</v>
      </c>
      <c r="B53" s="121" t="s">
        <v>121</v>
      </c>
      <c r="C53" s="21">
        <v>2002</v>
      </c>
      <c r="D53" s="21" t="s">
        <v>104</v>
      </c>
      <c r="I53" s="22">
        <v>8</v>
      </c>
      <c r="J53" s="24" t="s">
        <v>145</v>
      </c>
      <c r="K53" s="22"/>
      <c r="L53" s="22" t="s">
        <v>37</v>
      </c>
      <c r="M53" s="24" t="s">
        <v>38</v>
      </c>
      <c r="N53" s="25">
        <v>9.1</v>
      </c>
      <c r="O53" s="21" t="str">
        <f>IF(N53&gt;'[1]разряды'!$H$14,'[1]разряды'!$I$13,IF(N53&gt;'[1]разряды'!$G$14,'[1]разряды'!$H$13,IF(N53&gt;'[1]разряды'!$F$14,'[1]разряды'!$G$13,IF(N53&gt;'[1]разряды'!$E$14,'[1]разряды'!$F$13,IF(N53&gt;'[1]разряды'!$D$14,'[1]разряды'!$E$13,IF(N53&gt;'[1]разряды'!$C$14,'[1]разряды'!$D$13,IF(N53&gt;'[1]разряды'!$B$14,'[1]разряды'!$C$13,'[1]разряды'!$B$13)))))))</f>
        <v>1 юн.</v>
      </c>
      <c r="P53" s="26">
        <f>VLOOKUP(N53,'[1]таблица девушки'!$A$2:$B$151,2,FALSE)</f>
        <v>52</v>
      </c>
    </row>
    <row r="54" spans="1:16" ht="18" customHeight="1">
      <c r="A54" s="21">
        <v>36</v>
      </c>
      <c r="B54" s="121" t="s">
        <v>122</v>
      </c>
      <c r="C54" s="103"/>
      <c r="D54" s="103" t="s">
        <v>37</v>
      </c>
      <c r="I54" s="22">
        <v>9</v>
      </c>
      <c r="J54" s="27" t="s">
        <v>221</v>
      </c>
      <c r="K54" s="22">
        <v>2003</v>
      </c>
      <c r="L54" s="24" t="s">
        <v>124</v>
      </c>
      <c r="M54" s="24" t="s">
        <v>125</v>
      </c>
      <c r="N54" s="25">
        <v>9.2</v>
      </c>
      <c r="O54" s="21" t="str">
        <f>IF(N54&gt;'[1]разряды'!$H$14,'[1]разряды'!$I$13,IF(N54&gt;'[1]разряды'!$G$14,'[1]разряды'!$H$13,IF(N54&gt;'[1]разряды'!$F$14,'[1]разряды'!$G$13,IF(N54&gt;'[1]разряды'!$E$14,'[1]разряды'!$F$13,IF(N54&gt;'[1]разряды'!$D$14,'[1]разряды'!$E$13,IF(N54&gt;'[1]разряды'!$C$14,'[1]разряды'!$D$13,IF(N54&gt;'[1]разряды'!$B$14,'[1]разряды'!$C$13,'[1]разряды'!$B$13)))))))</f>
        <v>1 юн.</v>
      </c>
      <c r="P54" s="26">
        <f>VLOOKUP(N54,'[1]таблица девушки'!$A$2:$B$151,2,FALSE)</f>
        <v>50</v>
      </c>
    </row>
    <row r="55" spans="1:16" ht="18" customHeight="1">
      <c r="A55" s="21">
        <v>38</v>
      </c>
      <c r="B55" s="121" t="s">
        <v>56</v>
      </c>
      <c r="C55" s="103">
        <v>2003</v>
      </c>
      <c r="D55" s="103" t="s">
        <v>33</v>
      </c>
      <c r="I55" s="22">
        <v>10</v>
      </c>
      <c r="J55" s="27" t="s">
        <v>235</v>
      </c>
      <c r="K55" s="33">
        <v>2002</v>
      </c>
      <c r="L55" s="33" t="s">
        <v>161</v>
      </c>
      <c r="M55" s="22"/>
      <c r="N55" s="25">
        <v>9.2</v>
      </c>
      <c r="O55" s="21" t="str">
        <f>IF(N55&gt;'[1]разряды'!$H$14,'[1]разряды'!$I$13,IF(N55&gt;'[1]разряды'!$G$14,'[1]разряды'!$H$13,IF(N55&gt;'[1]разряды'!$F$14,'[1]разряды'!$G$13,IF(N55&gt;'[1]разряды'!$E$14,'[1]разряды'!$F$13,IF(N55&gt;'[1]разряды'!$D$14,'[1]разряды'!$E$13,IF(N55&gt;'[1]разряды'!$C$14,'[1]разряды'!$D$13,IF(N55&gt;'[1]разряды'!$B$14,'[1]разряды'!$C$13,'[1]разряды'!$B$13)))))))</f>
        <v>1 юн.</v>
      </c>
      <c r="P55" s="26">
        <f>VLOOKUP(N55,'[1]таблица девушки'!$A$2:$B$151,2,FALSE)</f>
        <v>50</v>
      </c>
    </row>
    <row r="56" spans="1:16" ht="18" customHeight="1">
      <c r="A56" s="21">
        <v>39</v>
      </c>
      <c r="B56" s="129" t="s">
        <v>123</v>
      </c>
      <c r="C56" s="21">
        <v>2003</v>
      </c>
      <c r="D56" s="108" t="s">
        <v>124</v>
      </c>
      <c r="I56" s="22">
        <v>11</v>
      </c>
      <c r="J56" s="23" t="s">
        <v>121</v>
      </c>
      <c r="K56" s="22">
        <v>2002</v>
      </c>
      <c r="L56" s="22" t="s">
        <v>104</v>
      </c>
      <c r="M56" s="24" t="s">
        <v>45</v>
      </c>
      <c r="N56" s="25">
        <v>9.3</v>
      </c>
      <c r="O56" s="21" t="str">
        <f>IF(N56&gt;'[1]разряды'!$H$14,'[1]разряды'!$I$13,IF(N56&gt;'[1]разряды'!$G$14,'[1]разряды'!$H$13,IF(N56&gt;'[1]разряды'!$F$14,'[1]разряды'!$G$13,IF(N56&gt;'[1]разряды'!$E$14,'[1]разряды'!$F$13,IF(N56&gt;'[1]разряды'!$D$14,'[1]разряды'!$E$13,IF(N56&gt;'[1]разряды'!$C$14,'[1]разряды'!$D$13,IF(N56&gt;'[1]разряды'!$B$14,'[1]разряды'!$C$13,'[1]разряды'!$B$13)))))))</f>
        <v>1 юн.</v>
      </c>
      <c r="P56" s="26">
        <f>VLOOKUP(N56,'[1]таблица девушки'!$A$2:$B$151,2,FALSE)</f>
        <v>48</v>
      </c>
    </row>
    <row r="57" spans="1:16" ht="18" customHeight="1">
      <c r="A57" s="21">
        <v>40</v>
      </c>
      <c r="B57" s="129" t="s">
        <v>126</v>
      </c>
      <c r="C57" s="103">
        <v>2004</v>
      </c>
      <c r="D57" s="103" t="s">
        <v>104</v>
      </c>
      <c r="I57" s="22">
        <v>12</v>
      </c>
      <c r="J57" s="23" t="s">
        <v>56</v>
      </c>
      <c r="K57" s="33">
        <v>2003</v>
      </c>
      <c r="L57" s="33" t="s">
        <v>33</v>
      </c>
      <c r="M57" s="33" t="s">
        <v>34</v>
      </c>
      <c r="N57" s="25">
        <v>9.3</v>
      </c>
      <c r="O57" s="21" t="str">
        <f>IF(N57&gt;'[1]разряды'!$H$14,'[1]разряды'!$I$13,IF(N57&gt;'[1]разряды'!$G$14,'[1]разряды'!$H$13,IF(N57&gt;'[1]разряды'!$F$14,'[1]разряды'!$G$13,IF(N57&gt;'[1]разряды'!$E$14,'[1]разряды'!$F$13,IF(N57&gt;'[1]разряды'!$D$14,'[1]разряды'!$E$13,IF(N57&gt;'[1]разряды'!$C$14,'[1]разряды'!$D$13,IF(N57&gt;'[1]разряды'!$B$14,'[1]разряды'!$C$13,'[1]разряды'!$B$13)))))))</f>
        <v>1 юн.</v>
      </c>
      <c r="P57" s="26">
        <f>VLOOKUP(N57,'[1]таблица девушки'!$A$2:$B$151,2,FALSE)</f>
        <v>48</v>
      </c>
    </row>
    <row r="58" spans="1:16" ht="18" customHeight="1">
      <c r="A58" s="21">
        <v>41</v>
      </c>
      <c r="B58" s="121" t="s">
        <v>62</v>
      </c>
      <c r="C58" s="103">
        <v>2003</v>
      </c>
      <c r="D58" s="103" t="s">
        <v>96</v>
      </c>
      <c r="I58" s="22">
        <v>13</v>
      </c>
      <c r="J58" s="23" t="s">
        <v>128</v>
      </c>
      <c r="K58" s="33">
        <v>2002</v>
      </c>
      <c r="L58" s="33" t="s">
        <v>33</v>
      </c>
      <c r="M58" s="34" t="s">
        <v>34</v>
      </c>
      <c r="N58" s="25">
        <v>9.3</v>
      </c>
      <c r="O58" s="21" t="str">
        <f>IF(N58&gt;'[1]разряды'!$H$14,'[1]разряды'!$I$13,IF(N58&gt;'[1]разряды'!$G$14,'[1]разряды'!$H$13,IF(N58&gt;'[1]разряды'!$F$14,'[1]разряды'!$G$13,IF(N58&gt;'[1]разряды'!$E$14,'[1]разряды'!$F$13,IF(N58&gt;'[1]разряды'!$D$14,'[1]разряды'!$E$13,IF(N58&gt;'[1]разряды'!$C$14,'[1]разряды'!$D$13,IF(N58&gt;'[1]разряды'!$B$14,'[1]разряды'!$C$13,'[1]разряды'!$B$13)))))))</f>
        <v>1 юн.</v>
      </c>
      <c r="P58" s="26">
        <f>VLOOKUP(N58,'[1]таблица девушки'!$A$2:$B$151,2,FALSE)</f>
        <v>48</v>
      </c>
    </row>
    <row r="59" spans="1:16" ht="18" customHeight="1">
      <c r="A59" s="21">
        <v>44</v>
      </c>
      <c r="B59" s="121" t="s">
        <v>32</v>
      </c>
      <c r="C59" s="103">
        <v>2003</v>
      </c>
      <c r="D59" s="103" t="s">
        <v>33</v>
      </c>
      <c r="I59" s="22">
        <v>14</v>
      </c>
      <c r="J59" s="23" t="s">
        <v>134</v>
      </c>
      <c r="K59" s="22">
        <v>2002</v>
      </c>
      <c r="L59" s="22" t="s">
        <v>124</v>
      </c>
      <c r="M59" s="24" t="s">
        <v>125</v>
      </c>
      <c r="N59" s="25">
        <v>9.3</v>
      </c>
      <c r="O59" s="21" t="str">
        <f>IF(N59&gt;'[1]разряды'!$H$14,'[1]разряды'!$I$13,IF(N59&gt;'[1]разряды'!$G$14,'[1]разряды'!$H$13,IF(N59&gt;'[1]разряды'!$F$14,'[1]разряды'!$G$13,IF(N59&gt;'[1]разряды'!$E$14,'[1]разряды'!$F$13,IF(N59&gt;'[1]разряды'!$D$14,'[1]разряды'!$E$13,IF(N59&gt;'[1]разряды'!$C$14,'[1]разряды'!$D$13,IF(N59&gt;'[1]разряды'!$B$14,'[1]разряды'!$C$13,'[1]разряды'!$B$13)))))))</f>
        <v>1 юн.</v>
      </c>
      <c r="P59" s="26">
        <f>VLOOKUP(N59,'[1]таблица девушки'!$A$2:$B$151,2,FALSE)</f>
        <v>48</v>
      </c>
    </row>
    <row r="60" spans="1:16" ht="18" customHeight="1">
      <c r="A60" s="21">
        <v>45</v>
      </c>
      <c r="B60" s="121" t="s">
        <v>238</v>
      </c>
      <c r="C60" s="103">
        <v>2002</v>
      </c>
      <c r="D60" s="103" t="s">
        <v>33</v>
      </c>
      <c r="I60" s="22">
        <v>15</v>
      </c>
      <c r="J60" s="23" t="s">
        <v>102</v>
      </c>
      <c r="K60" s="22">
        <v>2003</v>
      </c>
      <c r="L60" s="24" t="s">
        <v>98</v>
      </c>
      <c r="M60" s="24" t="s">
        <v>29</v>
      </c>
      <c r="N60" s="25">
        <v>9.4</v>
      </c>
      <c r="O60" s="21" t="str">
        <f>IF(N60&gt;'[1]разряды'!$H$14,'[1]разряды'!$I$13,IF(N60&gt;'[1]разряды'!$G$14,'[1]разряды'!$H$13,IF(N60&gt;'[1]разряды'!$F$14,'[1]разряды'!$G$13,IF(N60&gt;'[1]разряды'!$E$14,'[1]разряды'!$F$13,IF(N60&gt;'[1]разряды'!$D$14,'[1]разряды'!$E$13,IF(N60&gt;'[1]разряды'!$C$14,'[1]разряды'!$D$13,IF(N60&gt;'[1]разряды'!$B$14,'[1]разряды'!$C$13,'[1]разряды'!$B$13)))))))</f>
        <v>1 юн.</v>
      </c>
      <c r="P60" s="26">
        <f>VLOOKUP(N60,'[1]таблица девушки'!$A$2:$B$151,2,FALSE)</f>
        <v>46</v>
      </c>
    </row>
    <row r="61" spans="1:16" ht="18" customHeight="1">
      <c r="A61" s="21">
        <v>47</v>
      </c>
      <c r="B61" s="124" t="s">
        <v>39</v>
      </c>
      <c r="C61" s="103">
        <v>2003</v>
      </c>
      <c r="D61" s="103" t="s">
        <v>26</v>
      </c>
      <c r="I61" s="22">
        <v>16</v>
      </c>
      <c r="J61" s="23" t="s">
        <v>137</v>
      </c>
      <c r="K61" s="22">
        <v>2002</v>
      </c>
      <c r="L61" s="22" t="s">
        <v>124</v>
      </c>
      <c r="M61" s="24" t="s">
        <v>125</v>
      </c>
      <c r="N61" s="25">
        <v>9.4</v>
      </c>
      <c r="O61" s="21" t="str">
        <f>IF(N61&gt;'[1]разряды'!$H$14,'[1]разряды'!$I$13,IF(N61&gt;'[1]разряды'!$G$14,'[1]разряды'!$H$13,IF(N61&gt;'[1]разряды'!$F$14,'[1]разряды'!$G$13,IF(N61&gt;'[1]разряды'!$E$14,'[1]разряды'!$F$13,IF(N61&gt;'[1]разряды'!$D$14,'[1]разряды'!$E$13,IF(N61&gt;'[1]разряды'!$C$14,'[1]разряды'!$D$13,IF(N61&gt;'[1]разряды'!$B$14,'[1]разряды'!$C$13,'[1]разряды'!$B$13)))))))</f>
        <v>1 юн.</v>
      </c>
      <c r="P61" s="26">
        <f>VLOOKUP(N61,'[1]таблица девушки'!$A$2:$B$151,2,FALSE)</f>
        <v>46</v>
      </c>
    </row>
    <row r="62" spans="1:16" ht="18" customHeight="1">
      <c r="A62" s="21">
        <v>48</v>
      </c>
      <c r="B62" s="121" t="s">
        <v>63</v>
      </c>
      <c r="C62" s="21">
        <v>2003</v>
      </c>
      <c r="D62" s="21" t="s">
        <v>124</v>
      </c>
      <c r="I62" s="22">
        <v>17</v>
      </c>
      <c r="J62" s="23" t="s">
        <v>138</v>
      </c>
      <c r="K62" s="33">
        <v>2003</v>
      </c>
      <c r="L62" s="33" t="s">
        <v>25</v>
      </c>
      <c r="M62" s="33" t="s">
        <v>49</v>
      </c>
      <c r="N62" s="25">
        <v>9.4</v>
      </c>
      <c r="O62" s="21" t="str">
        <f>IF(N62&gt;'[1]разряды'!$H$14,'[1]разряды'!$I$13,IF(N62&gt;'[1]разряды'!$G$14,'[1]разряды'!$H$13,IF(N62&gt;'[1]разряды'!$F$14,'[1]разряды'!$G$13,IF(N62&gt;'[1]разряды'!$E$14,'[1]разряды'!$F$13,IF(N62&gt;'[1]разряды'!$D$14,'[1]разряды'!$E$13,IF(N62&gt;'[1]разряды'!$C$14,'[1]разряды'!$D$13,IF(N62&gt;'[1]разряды'!$B$14,'[1]разряды'!$C$13,'[1]разряды'!$B$13)))))))</f>
        <v>1 юн.</v>
      </c>
      <c r="P62" s="26">
        <f>VLOOKUP(N62,'[1]таблица девушки'!$A$2:$B$151,2,FALSE)</f>
        <v>46</v>
      </c>
    </row>
    <row r="63" spans="1:16" ht="18" customHeight="1">
      <c r="A63" s="21">
        <v>49</v>
      </c>
      <c r="B63" s="121" t="s">
        <v>40</v>
      </c>
      <c r="C63" s="21">
        <v>2003</v>
      </c>
      <c r="D63" s="21" t="s">
        <v>26</v>
      </c>
      <c r="I63" s="22">
        <v>18</v>
      </c>
      <c r="J63" s="24" t="s">
        <v>240</v>
      </c>
      <c r="K63" s="33">
        <v>2003</v>
      </c>
      <c r="L63" s="33" t="s">
        <v>161</v>
      </c>
      <c r="M63" s="22"/>
      <c r="N63" s="25">
        <v>9.4</v>
      </c>
      <c r="O63" s="21" t="str">
        <f>IF(N63&gt;'[1]разряды'!$H$14,'[1]разряды'!$I$13,IF(N63&gt;'[1]разряды'!$G$14,'[1]разряды'!$H$13,IF(N63&gt;'[1]разряды'!$F$14,'[1]разряды'!$G$13,IF(N63&gt;'[1]разряды'!$E$14,'[1]разряды'!$F$13,IF(N63&gt;'[1]разряды'!$D$14,'[1]разряды'!$E$13,IF(N63&gt;'[1]разряды'!$C$14,'[1]разряды'!$D$13,IF(N63&gt;'[1]разряды'!$B$14,'[1]разряды'!$C$13,'[1]разряды'!$B$13)))))))</f>
        <v>1 юн.</v>
      </c>
      <c r="P63" s="26">
        <f>VLOOKUP(N63,'[1]таблица девушки'!$A$2:$B$151,2,FALSE)</f>
        <v>46</v>
      </c>
    </row>
    <row r="64" spans="1:16" ht="18" customHeight="1">
      <c r="A64" s="21">
        <v>50</v>
      </c>
      <c r="B64" s="129" t="s">
        <v>57</v>
      </c>
      <c r="C64" s="103">
        <v>2003</v>
      </c>
      <c r="D64" s="103" t="s">
        <v>98</v>
      </c>
      <c r="I64" s="22">
        <v>19</v>
      </c>
      <c r="J64" s="23" t="s">
        <v>112</v>
      </c>
      <c r="K64" s="22">
        <v>2002</v>
      </c>
      <c r="L64" s="27" t="s">
        <v>101</v>
      </c>
      <c r="M64" s="24"/>
      <c r="N64" s="25">
        <v>9.5</v>
      </c>
      <c r="O64" s="21" t="str">
        <f>IF(N64&gt;'[1]разряды'!$H$14,'[1]разряды'!$I$13,IF(N64&gt;'[1]разряды'!$G$14,'[1]разряды'!$H$13,IF(N64&gt;'[1]разряды'!$F$14,'[1]разряды'!$G$13,IF(N64&gt;'[1]разряды'!$E$14,'[1]разряды'!$F$13,IF(N64&gt;'[1]разряды'!$D$14,'[1]разряды'!$E$13,IF(N64&gt;'[1]разряды'!$C$14,'[1]разряды'!$D$13,IF(N64&gt;'[1]разряды'!$B$14,'[1]разряды'!$C$13,'[1]разряды'!$B$13)))))))</f>
        <v>2 юн.</v>
      </c>
      <c r="P64" s="26">
        <f>VLOOKUP(N64,'[1]таблица девушки'!$A$2:$B$151,2,FALSE)</f>
        <v>44</v>
      </c>
    </row>
    <row r="65" spans="1:16" ht="18" customHeight="1">
      <c r="A65" s="21">
        <v>51</v>
      </c>
      <c r="B65" s="121" t="s">
        <v>66</v>
      </c>
      <c r="C65" s="21">
        <v>2003</v>
      </c>
      <c r="D65" s="21" t="s">
        <v>33</v>
      </c>
      <c r="I65" s="22">
        <v>20</v>
      </c>
      <c r="J65" s="24" t="s">
        <v>118</v>
      </c>
      <c r="K65" s="33">
        <v>2003</v>
      </c>
      <c r="L65" s="33" t="s">
        <v>26</v>
      </c>
      <c r="M65" s="33" t="s">
        <v>27</v>
      </c>
      <c r="N65" s="25">
        <v>9.5</v>
      </c>
      <c r="O65" s="21" t="str">
        <f>IF(N65&gt;'[1]разряды'!$H$14,'[1]разряды'!$I$13,IF(N65&gt;'[1]разряды'!$G$14,'[1]разряды'!$H$13,IF(N65&gt;'[1]разряды'!$F$14,'[1]разряды'!$G$13,IF(N65&gt;'[1]разряды'!$E$14,'[1]разряды'!$F$13,IF(N65&gt;'[1]разряды'!$D$14,'[1]разряды'!$E$13,IF(N65&gt;'[1]разряды'!$C$14,'[1]разряды'!$D$13,IF(N65&gt;'[1]разряды'!$B$14,'[1]разряды'!$C$13,'[1]разряды'!$B$13)))))))</f>
        <v>2 юн.</v>
      </c>
      <c r="P65" s="26">
        <f>VLOOKUP(N65,'[1]таблица девушки'!$A$2:$B$151,2,FALSE)</f>
        <v>44</v>
      </c>
    </row>
    <row r="66" spans="1:16" ht="18" customHeight="1">
      <c r="A66" s="21">
        <v>53</v>
      </c>
      <c r="B66" s="129" t="s">
        <v>130</v>
      </c>
      <c r="C66" s="103">
        <v>2002</v>
      </c>
      <c r="D66" s="103" t="s">
        <v>33</v>
      </c>
      <c r="I66" s="22">
        <v>21</v>
      </c>
      <c r="J66" s="23" t="s">
        <v>234</v>
      </c>
      <c r="K66" s="33">
        <v>2002</v>
      </c>
      <c r="L66" s="33" t="s">
        <v>161</v>
      </c>
      <c r="M66" s="33"/>
      <c r="N66" s="25">
        <v>9.5</v>
      </c>
      <c r="O66" s="21" t="str">
        <f>IF(N66&gt;'[1]разряды'!$H$14,'[1]разряды'!$I$13,IF(N66&gt;'[1]разряды'!$G$14,'[1]разряды'!$H$13,IF(N66&gt;'[1]разряды'!$F$14,'[1]разряды'!$G$13,IF(N66&gt;'[1]разряды'!$E$14,'[1]разряды'!$F$13,IF(N66&gt;'[1]разряды'!$D$14,'[1]разряды'!$E$13,IF(N66&gt;'[1]разряды'!$C$14,'[1]разряды'!$D$13,IF(N66&gt;'[1]разряды'!$B$14,'[1]разряды'!$C$13,'[1]разряды'!$B$13)))))))</f>
        <v>2 юн.</v>
      </c>
      <c r="P66" s="26">
        <f>VLOOKUP(N66,'[1]таблица девушки'!$A$2:$B$151,2,FALSE)</f>
        <v>44</v>
      </c>
    </row>
    <row r="67" spans="1:16" ht="18" customHeight="1">
      <c r="A67" s="21">
        <v>54</v>
      </c>
      <c r="B67" s="120" t="s">
        <v>131</v>
      </c>
      <c r="C67" s="119">
        <v>2003</v>
      </c>
      <c r="D67" s="119" t="s">
        <v>20</v>
      </c>
      <c r="I67" s="22">
        <v>22</v>
      </c>
      <c r="J67" s="23" t="s">
        <v>103</v>
      </c>
      <c r="K67" s="22">
        <v>2003</v>
      </c>
      <c r="L67" s="22" t="s">
        <v>104</v>
      </c>
      <c r="M67" s="22" t="s">
        <v>45</v>
      </c>
      <c r="N67" s="25">
        <v>9.6</v>
      </c>
      <c r="O67" s="21" t="str">
        <f>IF(N67&gt;'[1]разряды'!$H$14,'[1]разряды'!$I$13,IF(N67&gt;'[1]разряды'!$G$14,'[1]разряды'!$H$13,IF(N67&gt;'[1]разряды'!$F$14,'[1]разряды'!$G$13,IF(N67&gt;'[1]разряды'!$E$14,'[1]разряды'!$F$13,IF(N67&gt;'[1]разряды'!$D$14,'[1]разряды'!$E$13,IF(N67&gt;'[1]разряды'!$C$14,'[1]разряды'!$D$13,IF(N67&gt;'[1]разряды'!$B$14,'[1]разряды'!$C$13,'[1]разряды'!$B$13)))))))</f>
        <v>2 юн.</v>
      </c>
      <c r="P67" s="26">
        <f>VLOOKUP(N67,'[1]таблица девушки'!$A$2:$B$151,2,FALSE)</f>
        <v>42</v>
      </c>
    </row>
    <row r="68" spans="1:16" ht="18" customHeight="1">
      <c r="A68" s="21">
        <v>55</v>
      </c>
      <c r="B68" s="121" t="s">
        <v>132</v>
      </c>
      <c r="C68" s="103">
        <v>2002</v>
      </c>
      <c r="D68" s="103" t="s">
        <v>104</v>
      </c>
      <c r="I68" s="22">
        <v>23</v>
      </c>
      <c r="J68" s="27" t="s">
        <v>141</v>
      </c>
      <c r="K68" s="22">
        <v>2002</v>
      </c>
      <c r="L68" s="22" t="s">
        <v>26</v>
      </c>
      <c r="M68" s="24" t="s">
        <v>27</v>
      </c>
      <c r="N68" s="25">
        <v>9.6</v>
      </c>
      <c r="O68" s="21" t="str">
        <f>IF(N68&gt;'[1]разряды'!$H$14,'[1]разряды'!$I$13,IF(N68&gt;'[1]разряды'!$G$14,'[1]разряды'!$H$13,IF(N68&gt;'[1]разряды'!$F$14,'[1]разряды'!$G$13,IF(N68&gt;'[1]разряды'!$E$14,'[1]разряды'!$F$13,IF(N68&gt;'[1]разряды'!$D$14,'[1]разряды'!$E$13,IF(N68&gt;'[1]разряды'!$C$14,'[1]разряды'!$D$13,IF(N68&gt;'[1]разряды'!$B$14,'[1]разряды'!$C$13,'[1]разряды'!$B$13)))))))</f>
        <v>2 юн.</v>
      </c>
      <c r="P68" s="26">
        <f>VLOOKUP(N68,'[1]таблица девушки'!$A$2:$B$151,2,FALSE)</f>
        <v>42</v>
      </c>
    </row>
    <row r="69" spans="1:16" ht="18" customHeight="1">
      <c r="A69" s="21">
        <v>59</v>
      </c>
      <c r="B69" s="120" t="s">
        <v>136</v>
      </c>
      <c r="C69" s="103">
        <v>2002</v>
      </c>
      <c r="D69" s="107" t="s">
        <v>101</v>
      </c>
      <c r="I69" s="22">
        <v>24</v>
      </c>
      <c r="J69" s="23" t="s">
        <v>122</v>
      </c>
      <c r="K69" s="33"/>
      <c r="L69" s="33" t="s">
        <v>37</v>
      </c>
      <c r="M69" s="22" t="s">
        <v>38</v>
      </c>
      <c r="N69" s="25">
        <v>9.8</v>
      </c>
      <c r="O69" s="21" t="str">
        <f>IF(N69&gt;'[1]разряды'!$H$14,'[1]разряды'!$I$13,IF(N69&gt;'[1]разряды'!$G$14,'[1]разряды'!$H$13,IF(N69&gt;'[1]разряды'!$F$14,'[1]разряды'!$G$13,IF(N69&gt;'[1]разряды'!$E$14,'[1]разряды'!$F$13,IF(N69&gt;'[1]разряды'!$D$14,'[1]разряды'!$E$13,IF(N69&gt;'[1]разряды'!$C$14,'[1]разряды'!$D$13,IF(N69&gt;'[1]разряды'!$B$14,'[1]разряды'!$C$13,'[1]разряды'!$B$13)))))))</f>
        <v>2 юн.</v>
      </c>
      <c r="P69" s="26">
        <f>VLOOKUP(N69,'[1]таблица девушки'!$A$2:$B$151,2,FALSE)</f>
        <v>38</v>
      </c>
    </row>
    <row r="70" spans="1:16" ht="18" customHeight="1">
      <c r="A70" s="21">
        <v>60</v>
      </c>
      <c r="B70" s="121" t="s">
        <v>137</v>
      </c>
      <c r="C70" s="21">
        <v>2002</v>
      </c>
      <c r="D70" s="21" t="s">
        <v>124</v>
      </c>
      <c r="I70" s="22">
        <v>25</v>
      </c>
      <c r="J70" s="23" t="s">
        <v>97</v>
      </c>
      <c r="K70" s="22">
        <v>2002</v>
      </c>
      <c r="L70" s="22" t="s">
        <v>98</v>
      </c>
      <c r="M70" s="24" t="s">
        <v>29</v>
      </c>
      <c r="N70" s="25">
        <v>9.9</v>
      </c>
      <c r="O70" s="21" t="str">
        <f>IF(N70&gt;'[1]разряды'!$H$14,'[1]разряды'!$I$13,IF(N70&gt;'[1]разряды'!$G$14,'[1]разряды'!$H$13,IF(N70&gt;'[1]разряды'!$F$14,'[1]разряды'!$G$13,IF(N70&gt;'[1]разряды'!$E$14,'[1]разряды'!$F$13,IF(N70&gt;'[1]разряды'!$D$14,'[1]разряды'!$E$13,IF(N70&gt;'[1]разряды'!$C$14,'[1]разряды'!$D$13,IF(N70&gt;'[1]разряды'!$B$14,'[1]разряды'!$C$13,'[1]разряды'!$B$13)))))))</f>
        <v>2 юн.</v>
      </c>
      <c r="P70" s="26">
        <f>VLOOKUP(N70,'[1]таблица девушки'!$A$2:$B$151,2,FALSE)</f>
        <v>36</v>
      </c>
    </row>
    <row r="71" spans="1:16" ht="18" customHeight="1">
      <c r="A71" s="21">
        <v>62</v>
      </c>
      <c r="B71" s="121" t="s">
        <v>139</v>
      </c>
      <c r="C71" s="103">
        <v>2003</v>
      </c>
      <c r="D71" s="103" t="s">
        <v>33</v>
      </c>
      <c r="I71" s="22">
        <v>26</v>
      </c>
      <c r="J71" s="24" t="s">
        <v>64</v>
      </c>
      <c r="K71" s="33">
        <v>2003</v>
      </c>
      <c r="L71" s="33" t="s">
        <v>44</v>
      </c>
      <c r="M71" s="22" t="s">
        <v>45</v>
      </c>
      <c r="N71" s="25">
        <v>9.9</v>
      </c>
      <c r="O71" s="21" t="str">
        <f>IF(N71&gt;'[1]разряды'!$H$14,'[1]разряды'!$I$13,IF(N71&gt;'[1]разряды'!$G$14,'[1]разряды'!$H$13,IF(N71&gt;'[1]разряды'!$F$14,'[1]разряды'!$G$13,IF(N71&gt;'[1]разряды'!$E$14,'[1]разряды'!$F$13,IF(N71&gt;'[1]разряды'!$D$14,'[1]разряды'!$E$13,IF(N71&gt;'[1]разряды'!$C$14,'[1]разряды'!$D$13,IF(N71&gt;'[1]разряды'!$B$14,'[1]разряды'!$C$13,'[1]разряды'!$B$13)))))))</f>
        <v>2 юн.</v>
      </c>
      <c r="P71" s="26">
        <f>VLOOKUP(N71,'[1]таблица девушки'!$A$2:$B$151,2,FALSE)</f>
        <v>36</v>
      </c>
    </row>
    <row r="72" spans="1:16" ht="18" customHeight="1">
      <c r="A72" s="21">
        <v>63</v>
      </c>
      <c r="B72" s="121" t="s">
        <v>140</v>
      </c>
      <c r="C72" s="103">
        <v>2002</v>
      </c>
      <c r="D72" s="103" t="s">
        <v>96</v>
      </c>
      <c r="I72" s="22">
        <v>27</v>
      </c>
      <c r="J72" s="23" t="s">
        <v>58</v>
      </c>
      <c r="K72" s="22">
        <v>2003</v>
      </c>
      <c r="L72" s="22" t="s">
        <v>98</v>
      </c>
      <c r="M72" s="27"/>
      <c r="N72" s="25">
        <v>10.2</v>
      </c>
      <c r="O72" s="21" t="str">
        <f>IF(N72&gt;'[1]разряды'!$H$14,'[1]разряды'!$I$13,IF(N72&gt;'[1]разряды'!$G$14,'[1]разряды'!$H$13,IF(N72&gt;'[1]разряды'!$F$14,'[1]разряды'!$G$13,IF(N72&gt;'[1]разряды'!$E$14,'[1]разряды'!$F$13,IF(N72&gt;'[1]разряды'!$D$14,'[1]разряды'!$E$13,IF(N72&gt;'[1]разряды'!$C$14,'[1]разряды'!$D$13,IF(N72&gt;'[1]разряды'!$B$14,'[1]разряды'!$C$13,'[1]разряды'!$B$13)))))))</f>
        <v>3 юн.</v>
      </c>
      <c r="P72" s="26">
        <f>VLOOKUP(N72,'[1]таблица девушки'!$A$2:$B$151,2,FALSE)</f>
        <v>32</v>
      </c>
    </row>
    <row r="73" spans="1:16" ht="18" customHeight="1">
      <c r="A73" s="21">
        <v>64</v>
      </c>
      <c r="B73" s="129" t="s">
        <v>141</v>
      </c>
      <c r="C73" s="21">
        <v>2002</v>
      </c>
      <c r="D73" s="21" t="s">
        <v>26</v>
      </c>
      <c r="I73" s="22">
        <v>28</v>
      </c>
      <c r="J73" s="23" t="s">
        <v>144</v>
      </c>
      <c r="K73" s="33">
        <v>2003</v>
      </c>
      <c r="L73" s="33" t="s">
        <v>26</v>
      </c>
      <c r="M73" s="33" t="s">
        <v>27</v>
      </c>
      <c r="N73" s="25">
        <v>10.5</v>
      </c>
      <c r="O73" s="21" t="str">
        <f>IF(N73&gt;'[1]разряды'!$H$14,'[1]разряды'!$I$13,IF(N73&gt;'[1]разряды'!$G$14,'[1]разряды'!$H$13,IF(N73&gt;'[1]разряды'!$F$14,'[1]разряды'!$G$13,IF(N73&gt;'[1]разряды'!$E$14,'[1]разряды'!$F$13,IF(N73&gt;'[1]разряды'!$D$14,'[1]разряды'!$E$13,IF(N73&gt;'[1]разряды'!$C$14,'[1]разряды'!$D$13,IF(N73&gt;'[1]разряды'!$B$14,'[1]разряды'!$C$13,'[1]разряды'!$B$13)))))))</f>
        <v>3 юн.</v>
      </c>
      <c r="P73" s="26">
        <f>VLOOKUP(N73,'[1]таблица девушки'!$A$2:$B$151,2,FALSE)</f>
        <v>27</v>
      </c>
    </row>
    <row r="74" spans="1:16" ht="18" customHeight="1">
      <c r="A74" s="21">
        <v>65</v>
      </c>
      <c r="B74" s="121" t="s">
        <v>55</v>
      </c>
      <c r="C74" s="103">
        <v>2003</v>
      </c>
      <c r="D74" s="103" t="s">
        <v>96</v>
      </c>
      <c r="I74" s="22">
        <v>29</v>
      </c>
      <c r="J74" s="23" t="s">
        <v>100</v>
      </c>
      <c r="K74" s="33">
        <v>2003</v>
      </c>
      <c r="L74" s="42" t="s">
        <v>101</v>
      </c>
      <c r="M74" s="34"/>
      <c r="N74" s="25">
        <v>10.7</v>
      </c>
      <c r="O74" s="21" t="str">
        <f>IF(N74&gt;'[1]разряды'!$H$14,'[1]разряды'!$I$13,IF(N74&gt;'[1]разряды'!$G$14,'[1]разряды'!$H$13,IF(N74&gt;'[1]разряды'!$F$14,'[1]разряды'!$G$13,IF(N74&gt;'[1]разряды'!$E$14,'[1]разряды'!$F$13,IF(N74&gt;'[1]разряды'!$D$14,'[1]разряды'!$E$13,IF(N74&gt;'[1]разряды'!$C$14,'[1]разряды'!$D$13,IF(N74&gt;'[1]разряды'!$B$14,'[1]разряды'!$C$13,'[1]разряды'!$B$13)))))))</f>
        <v>б/р</v>
      </c>
      <c r="P74" s="26">
        <f>VLOOKUP(N74,'[1]таблица девушки'!$A$2:$B$151,2,FALSE)</f>
        <v>24</v>
      </c>
    </row>
    <row r="75" spans="1:4" ht="18" customHeight="1">
      <c r="A75" s="21">
        <v>66</v>
      </c>
      <c r="B75" s="129" t="s">
        <v>142</v>
      </c>
      <c r="C75" s="103">
        <v>2002</v>
      </c>
      <c r="D75" s="103" t="s">
        <v>20</v>
      </c>
    </row>
    <row r="76" spans="1:4" ht="18" customHeight="1">
      <c r="A76" s="21">
        <v>67</v>
      </c>
      <c r="B76" s="121" t="s">
        <v>36</v>
      </c>
      <c r="C76" s="103">
        <v>2003</v>
      </c>
      <c r="D76" s="103" t="s">
        <v>37</v>
      </c>
    </row>
    <row r="77" spans="1:4" ht="18" customHeight="1">
      <c r="A77" s="21">
        <v>68</v>
      </c>
      <c r="B77" s="121" t="s">
        <v>143</v>
      </c>
      <c r="C77" s="21">
        <v>2002</v>
      </c>
      <c r="D77" s="106" t="s">
        <v>96</v>
      </c>
    </row>
    <row r="78" spans="1:4" ht="18" customHeight="1">
      <c r="A78" s="21">
        <v>69</v>
      </c>
      <c r="B78" s="121" t="s">
        <v>144</v>
      </c>
      <c r="C78" s="103">
        <v>2003</v>
      </c>
      <c r="D78" s="103" t="s">
        <v>26</v>
      </c>
    </row>
    <row r="79" spans="1:4" ht="18" customHeight="1">
      <c r="A79" s="21">
        <v>70</v>
      </c>
      <c r="B79" s="124" t="s">
        <v>145</v>
      </c>
      <c r="C79" s="21"/>
      <c r="D79" s="21" t="s">
        <v>37</v>
      </c>
    </row>
    <row r="80" spans="1:4" ht="18" customHeight="1">
      <c r="A80" s="21">
        <v>71</v>
      </c>
      <c r="B80" s="120" t="s">
        <v>146</v>
      </c>
      <c r="C80" s="21">
        <v>2002</v>
      </c>
      <c r="D80" s="118" t="s">
        <v>101</v>
      </c>
    </row>
    <row r="81" spans="1:4" ht="18" customHeight="1">
      <c r="A81" s="21">
        <v>72</v>
      </c>
      <c r="B81" s="120" t="s">
        <v>41</v>
      </c>
      <c r="C81" s="21">
        <v>2003</v>
      </c>
      <c r="D81" s="21" t="s">
        <v>20</v>
      </c>
    </row>
    <row r="82" spans="1:4" ht="18" customHeight="1">
      <c r="A82" s="21">
        <v>73</v>
      </c>
      <c r="B82" s="120" t="s">
        <v>147</v>
      </c>
      <c r="C82" s="21">
        <v>2002</v>
      </c>
      <c r="D82" s="21" t="s">
        <v>96</v>
      </c>
    </row>
    <row r="83" spans="1:4" ht="18" customHeight="1">
      <c r="A83" s="21">
        <v>74</v>
      </c>
      <c r="B83" s="121" t="s">
        <v>60</v>
      </c>
      <c r="C83" s="103">
        <v>2003</v>
      </c>
      <c r="D83" s="103" t="s">
        <v>37</v>
      </c>
    </row>
    <row r="84" spans="1:4" ht="18" customHeight="1">
      <c r="A84" s="21">
        <v>75</v>
      </c>
      <c r="B84" s="120" t="s">
        <v>148</v>
      </c>
      <c r="C84" s="103">
        <v>2003</v>
      </c>
      <c r="D84" s="103" t="s">
        <v>104</v>
      </c>
    </row>
    <row r="85" spans="1:4" ht="18" customHeight="1">
      <c r="A85" s="21">
        <v>76</v>
      </c>
      <c r="B85" s="121" t="s">
        <v>117</v>
      </c>
      <c r="C85" s="103">
        <v>2002</v>
      </c>
      <c r="D85" s="103" t="s">
        <v>25</v>
      </c>
    </row>
    <row r="86" spans="1:4" ht="15.75">
      <c r="A86" s="21">
        <v>76</v>
      </c>
      <c r="B86" s="105" t="s">
        <v>233</v>
      </c>
      <c r="C86" s="21">
        <v>2002</v>
      </c>
      <c r="D86" s="21" t="s">
        <v>161</v>
      </c>
    </row>
    <row r="87" spans="1:4" ht="15.75">
      <c r="A87" s="21">
        <v>77</v>
      </c>
      <c r="B87" s="106" t="s">
        <v>234</v>
      </c>
      <c r="C87" s="103">
        <v>2002</v>
      </c>
      <c r="D87" s="103" t="s">
        <v>161</v>
      </c>
    </row>
    <row r="88" spans="1:4" ht="15.75">
      <c r="A88" s="21">
        <v>78</v>
      </c>
      <c r="B88" s="118" t="s">
        <v>235</v>
      </c>
      <c r="C88" s="103">
        <v>2002</v>
      </c>
      <c r="D88" s="103" t="s">
        <v>161</v>
      </c>
    </row>
    <row r="89" spans="1:4" ht="15.75">
      <c r="A89" s="21">
        <v>79</v>
      </c>
      <c r="B89" s="106" t="s">
        <v>236</v>
      </c>
      <c r="C89" s="103">
        <v>2002</v>
      </c>
      <c r="D89" s="103" t="s">
        <v>161</v>
      </c>
    </row>
    <row r="90" spans="1:4" ht="15.75">
      <c r="A90" s="21">
        <v>80</v>
      </c>
      <c r="B90" s="118" t="s">
        <v>237</v>
      </c>
      <c r="C90" s="103">
        <v>2002</v>
      </c>
      <c r="D90" s="103" t="s">
        <v>161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07"/>
  <sheetViews>
    <sheetView zoomScalePageLayoutView="0" workbookViewId="0" topLeftCell="A16">
      <selection activeCell="N32" sqref="N32"/>
    </sheetView>
  </sheetViews>
  <sheetFormatPr defaultColWidth="9.00390625" defaultRowHeight="15.75"/>
  <cols>
    <col min="1" max="1" width="5.75390625" style="3" customWidth="1"/>
    <col min="2" max="2" width="20.625" style="3" customWidth="1"/>
    <col min="3" max="4" width="9.00390625" style="3" customWidth="1"/>
    <col min="9" max="9" width="3.875" style="0" customWidth="1"/>
    <col min="10" max="10" width="20.125" style="0" customWidth="1"/>
    <col min="11" max="11" width="7.00390625" style="0" customWidth="1"/>
    <col min="13" max="13" width="15.50390625" style="0" customWidth="1"/>
    <col min="14" max="14" width="7.125" style="0" customWidth="1"/>
    <col min="15" max="15" width="7.75390625" style="0" customWidth="1"/>
    <col min="16" max="16" width="4.875" style="0" customWidth="1"/>
  </cols>
  <sheetData>
    <row r="2" spans="1:12" ht="17.25" customHeight="1">
      <c r="A2" s="21">
        <v>1</v>
      </c>
      <c r="B2" s="106" t="s">
        <v>149</v>
      </c>
      <c r="C2" s="21">
        <v>2002</v>
      </c>
      <c r="D2" s="130" t="s">
        <v>20</v>
      </c>
      <c r="L2" s="6" t="s">
        <v>252</v>
      </c>
    </row>
    <row r="3" spans="1:16" ht="17.25" customHeight="1">
      <c r="A3" s="21">
        <v>3</v>
      </c>
      <c r="B3" s="106" t="s">
        <v>150</v>
      </c>
      <c r="C3" s="21">
        <v>2002</v>
      </c>
      <c r="D3" s="21" t="s">
        <v>25</v>
      </c>
      <c r="I3" s="22">
        <v>1</v>
      </c>
      <c r="J3" s="23" t="s">
        <v>74</v>
      </c>
      <c r="K3" s="22">
        <v>2003</v>
      </c>
      <c r="L3" s="34" t="s">
        <v>96</v>
      </c>
      <c r="M3" s="22" t="s">
        <v>47</v>
      </c>
      <c r="N3" s="25">
        <v>7.4</v>
      </c>
      <c r="O3" s="21" t="str">
        <f>IF(N3&gt;'[1]разряды'!$H$4,'[1]разряды'!$I$13,IF(N3&gt;'[1]разряды'!$G$4,'[1]разряды'!$H$13,IF(N3&gt;'[1]разряды'!$F$4,'[1]разряды'!$G$13,IF(N3&gt;'[1]разряды'!$E$4,'[1]разряды'!$F$13,IF(N3&gt;'[1]разряды'!$D$4,'[1]разряды'!$E$13,IF(N3&gt;'[1]разряды'!$C$4,'[1]разряды'!$D$13,IF(N3&gt;'[1]разряды'!$B$4,'[1]разряды'!$C$13,'[1]разряды'!$B$13)))))))</f>
        <v>II</v>
      </c>
      <c r="P3" s="22">
        <f>VLOOKUP(N3,'[1]таблица юноши'!$G$2:$H$151,2,FALSE)</f>
        <v>99</v>
      </c>
    </row>
    <row r="4" spans="1:16" ht="17.25" customHeight="1">
      <c r="A4" s="21">
        <v>4</v>
      </c>
      <c r="B4" s="108" t="s">
        <v>151</v>
      </c>
      <c r="C4" s="103">
        <v>2002</v>
      </c>
      <c r="D4" s="130" t="s">
        <v>96</v>
      </c>
      <c r="I4" s="22">
        <v>2</v>
      </c>
      <c r="J4" s="23" t="s">
        <v>170</v>
      </c>
      <c r="K4" s="22">
        <v>2002</v>
      </c>
      <c r="L4" s="34" t="s">
        <v>98</v>
      </c>
      <c r="M4" s="22" t="s">
        <v>29</v>
      </c>
      <c r="N4" s="25">
        <v>7.5</v>
      </c>
      <c r="O4" s="21" t="str">
        <f>IF(N4&gt;'[1]разряды'!$H$4,'[1]разряды'!$I$13,IF(N4&gt;'[1]разряды'!$G$4,'[1]разряды'!$H$13,IF(N4&gt;'[1]разряды'!$F$4,'[1]разряды'!$G$13,IF(N4&gt;'[1]разряды'!$E$4,'[1]разряды'!$F$13,IF(N4&gt;'[1]разряды'!$D$4,'[1]разряды'!$E$13,IF(N4&gt;'[1]разряды'!$C$4,'[1]разряды'!$D$13,IF(N4&gt;'[1]разряды'!$B$4,'[1]разряды'!$C$13,'[1]разряды'!$B$13)))))))</f>
        <v>III</v>
      </c>
      <c r="P4" s="22">
        <f>VLOOKUP(N4,'[1]таблица юноши'!$G$2:$H$151,2,FALSE)</f>
        <v>93</v>
      </c>
    </row>
    <row r="5" spans="1:16" ht="17.25" customHeight="1">
      <c r="A5" s="21">
        <v>5</v>
      </c>
      <c r="B5" s="131" t="s">
        <v>152</v>
      </c>
      <c r="C5" s="104">
        <v>2002</v>
      </c>
      <c r="D5" s="104" t="s">
        <v>37</v>
      </c>
      <c r="I5" s="22">
        <v>3</v>
      </c>
      <c r="J5" s="27" t="s">
        <v>190</v>
      </c>
      <c r="K5" s="22">
        <v>2002</v>
      </c>
      <c r="L5" s="34" t="s">
        <v>26</v>
      </c>
      <c r="M5" s="22" t="s">
        <v>216</v>
      </c>
      <c r="N5" s="25">
        <v>7.6</v>
      </c>
      <c r="O5" s="21" t="str">
        <f>IF(N5&gt;'[1]разряды'!$H$4,'[1]разряды'!$I$13,IF(N5&gt;'[1]разряды'!$G$4,'[1]разряды'!$H$13,IF(N5&gt;'[1]разряды'!$F$4,'[1]разряды'!$G$13,IF(N5&gt;'[1]разряды'!$E$4,'[1]разряды'!$F$13,IF(N5&gt;'[1]разряды'!$D$4,'[1]разряды'!$E$13,IF(N5&gt;'[1]разряды'!$C$4,'[1]разряды'!$D$13,IF(N5&gt;'[1]разряды'!$B$4,'[1]разряды'!$C$13,'[1]разряды'!$B$13)))))))</f>
        <v>III</v>
      </c>
      <c r="P5" s="22">
        <f>VLOOKUP(N5,'[1]таблица юноши'!$G$2:$H$151,2,FALSE)</f>
        <v>87</v>
      </c>
    </row>
    <row r="6" spans="1:16" ht="17.25" customHeight="1">
      <c r="A6" s="21">
        <v>6</v>
      </c>
      <c r="B6" s="106" t="s">
        <v>153</v>
      </c>
      <c r="C6" s="21">
        <v>2002</v>
      </c>
      <c r="D6" s="130" t="s">
        <v>20</v>
      </c>
      <c r="I6" s="22">
        <v>4</v>
      </c>
      <c r="J6" s="34" t="s">
        <v>184</v>
      </c>
      <c r="K6" s="33">
        <v>2002</v>
      </c>
      <c r="L6" s="33" t="s">
        <v>104</v>
      </c>
      <c r="M6" s="33" t="s">
        <v>31</v>
      </c>
      <c r="N6" s="25">
        <v>7.7</v>
      </c>
      <c r="O6" s="21" t="str">
        <f>IF(N6&gt;'[1]разряды'!$H$4,'[1]разряды'!$I$13,IF(N6&gt;'[1]разряды'!$G$4,'[1]разряды'!$H$13,IF(N6&gt;'[1]разряды'!$F$4,'[1]разряды'!$G$13,IF(N6&gt;'[1]разряды'!$E$4,'[1]разряды'!$F$13,IF(N6&gt;'[1]разряды'!$D$4,'[1]разряды'!$E$13,IF(N6&gt;'[1]разряды'!$C$4,'[1]разряды'!$D$13,IF(N6&gt;'[1]разряды'!$B$4,'[1]разряды'!$C$13,'[1]разряды'!$B$13)))))))</f>
        <v>III</v>
      </c>
      <c r="P6" s="22">
        <f>VLOOKUP(N6,'[1]таблица юноши'!$G$2:$H$151,2,FALSE)</f>
        <v>82</v>
      </c>
    </row>
    <row r="7" spans="1:16" ht="17.25" customHeight="1">
      <c r="A7" s="21">
        <v>10</v>
      </c>
      <c r="B7" s="133" t="s">
        <v>157</v>
      </c>
      <c r="C7" s="103">
        <v>2003</v>
      </c>
      <c r="D7" s="107" t="s">
        <v>101</v>
      </c>
      <c r="I7" s="22">
        <v>5</v>
      </c>
      <c r="J7" s="34" t="s">
        <v>193</v>
      </c>
      <c r="K7" s="33">
        <v>2003</v>
      </c>
      <c r="L7" s="33" t="s">
        <v>26</v>
      </c>
      <c r="M7" s="33" t="s">
        <v>27</v>
      </c>
      <c r="N7" s="25">
        <v>7.7</v>
      </c>
      <c r="O7" s="21" t="str">
        <f>IF(N7&gt;'[1]разряды'!$H$4,'[1]разряды'!$I$13,IF(N7&gt;'[1]разряды'!$G$4,'[1]разряды'!$H$13,IF(N7&gt;'[1]разряды'!$F$4,'[1]разряды'!$G$13,IF(N7&gt;'[1]разряды'!$E$4,'[1]разряды'!$F$13,IF(N7&gt;'[1]разряды'!$D$4,'[1]разряды'!$E$13,IF(N7&gt;'[1]разряды'!$C$4,'[1]разряды'!$D$13,IF(N7&gt;'[1]разряды'!$B$4,'[1]разряды'!$C$13,'[1]разряды'!$B$13)))))))</f>
        <v>III</v>
      </c>
      <c r="P7" s="22">
        <f>VLOOKUP(N7,'[1]таблица юноши'!$G$2:$H$151,2,FALSE)</f>
        <v>82</v>
      </c>
    </row>
    <row r="8" spans="1:16" ht="17.25" customHeight="1">
      <c r="A8" s="97">
        <v>15</v>
      </c>
      <c r="B8" s="135" t="s">
        <v>80</v>
      </c>
      <c r="C8" s="97">
        <v>2003</v>
      </c>
      <c r="D8" s="136" t="s">
        <v>161</v>
      </c>
      <c r="I8" s="22">
        <v>6</v>
      </c>
      <c r="J8" s="23" t="s">
        <v>175</v>
      </c>
      <c r="K8" s="22">
        <v>2003</v>
      </c>
      <c r="L8" s="34" t="s">
        <v>96</v>
      </c>
      <c r="M8" s="22" t="s">
        <v>47</v>
      </c>
      <c r="N8" s="25">
        <v>7.8</v>
      </c>
      <c r="O8" s="21" t="str">
        <f>IF(N8&gt;'[1]разряды'!$H$4,'[1]разряды'!$I$13,IF(N8&gt;'[1]разряды'!$G$4,'[1]разряды'!$H$13,IF(N8&gt;'[1]разряды'!$F$4,'[1]разряды'!$G$13,IF(N8&gt;'[1]разряды'!$E$4,'[1]разряды'!$F$13,IF(N8&gt;'[1]разряды'!$D$4,'[1]разряды'!$E$13,IF(N8&gt;'[1]разряды'!$C$4,'[1]разряды'!$D$13,IF(N8&gt;'[1]разряды'!$B$4,'[1]разряды'!$C$13,'[1]разряды'!$B$13)))))))</f>
        <v>III</v>
      </c>
      <c r="P8" s="22">
        <f>VLOOKUP(N8,'[1]таблица юноши'!$G$2:$H$151,2,FALSE)</f>
        <v>78</v>
      </c>
    </row>
    <row r="9" spans="1:16" ht="17.25" customHeight="1">
      <c r="A9" s="21">
        <v>16</v>
      </c>
      <c r="B9" s="105" t="s">
        <v>162</v>
      </c>
      <c r="C9" s="21">
        <v>2003</v>
      </c>
      <c r="D9" s="107" t="s">
        <v>101</v>
      </c>
      <c r="I9" s="22">
        <v>7</v>
      </c>
      <c r="J9" s="34" t="s">
        <v>77</v>
      </c>
      <c r="K9" s="33">
        <v>2002</v>
      </c>
      <c r="L9" s="33" t="s">
        <v>98</v>
      </c>
      <c r="M9" s="33" t="s">
        <v>29</v>
      </c>
      <c r="N9" s="25">
        <v>7.8</v>
      </c>
      <c r="O9" s="21" t="str">
        <f>IF(N9&gt;'[1]разряды'!$H$4,'[1]разряды'!$I$13,IF(N9&gt;'[1]разряды'!$G$4,'[1]разряды'!$H$13,IF(N9&gt;'[1]разряды'!$F$4,'[1]разряды'!$G$13,IF(N9&gt;'[1]разряды'!$E$4,'[1]разряды'!$F$13,IF(N9&gt;'[1]разряды'!$D$4,'[1]разряды'!$E$13,IF(N9&gt;'[1]разряды'!$C$4,'[1]разряды'!$D$13,IF(N9&gt;'[1]разряды'!$B$4,'[1]разряды'!$C$13,'[1]разряды'!$B$13)))))))</f>
        <v>III</v>
      </c>
      <c r="P9" s="22">
        <f>VLOOKUP(N9,'[1]таблица юноши'!$G$2:$H$151,2,FALSE)</f>
        <v>78</v>
      </c>
    </row>
    <row r="10" spans="1:16" ht="17.25" customHeight="1">
      <c r="A10" s="21">
        <v>17</v>
      </c>
      <c r="B10" s="132" t="s">
        <v>163</v>
      </c>
      <c r="C10" s="103">
        <v>2002</v>
      </c>
      <c r="D10" s="130" t="s">
        <v>96</v>
      </c>
      <c r="I10" s="22">
        <v>8</v>
      </c>
      <c r="J10" s="34" t="s">
        <v>205</v>
      </c>
      <c r="K10" s="33">
        <v>2002</v>
      </c>
      <c r="L10" s="33" t="s">
        <v>104</v>
      </c>
      <c r="M10" s="22"/>
      <c r="N10" s="25">
        <v>7.8</v>
      </c>
      <c r="O10" s="21" t="str">
        <f>IF(N10&gt;'[1]разряды'!$H$4,'[1]разряды'!$I$13,IF(N10&gt;'[1]разряды'!$G$4,'[1]разряды'!$H$13,IF(N10&gt;'[1]разряды'!$F$4,'[1]разряды'!$G$13,IF(N10&gt;'[1]разряды'!$E$4,'[1]разряды'!$F$13,IF(N10&gt;'[1]разряды'!$D$4,'[1]разряды'!$E$13,IF(N10&gt;'[1]разряды'!$C$4,'[1]разряды'!$D$13,IF(N10&gt;'[1]разряды'!$B$4,'[1]разряды'!$C$13,'[1]разряды'!$B$13)))))))</f>
        <v>III</v>
      </c>
      <c r="P10" s="22">
        <f>VLOOKUP(N10,'[1]таблица юноши'!$G$2:$H$151,2,FALSE)</f>
        <v>78</v>
      </c>
    </row>
    <row r="11" spans="1:16" ht="17.25" customHeight="1">
      <c r="A11" s="21">
        <v>18</v>
      </c>
      <c r="B11" s="118" t="s">
        <v>165</v>
      </c>
      <c r="C11" s="21">
        <v>2002</v>
      </c>
      <c r="D11" s="130" t="s">
        <v>33</v>
      </c>
      <c r="I11" s="22">
        <v>9</v>
      </c>
      <c r="J11" s="23" t="s">
        <v>154</v>
      </c>
      <c r="K11" s="22">
        <v>2002</v>
      </c>
      <c r="L11" s="24" t="s">
        <v>98</v>
      </c>
      <c r="M11" s="22" t="s">
        <v>29</v>
      </c>
      <c r="N11" s="25">
        <v>7.9</v>
      </c>
      <c r="O11" s="21" t="str">
        <f>IF(N11&gt;'[1]разряды'!$H$4,'[1]разряды'!$I$13,IF(N11&gt;'[1]разряды'!$G$4,'[1]разряды'!$H$13,IF(N11&gt;'[1]разряды'!$F$4,'[1]разряды'!$G$13,IF(N11&gt;'[1]разряды'!$E$4,'[1]разряды'!$F$13,IF(N11&gt;'[1]разряды'!$D$4,'[1]разряды'!$E$13,IF(N11&gt;'[1]разряды'!$C$4,'[1]разряды'!$D$13,IF(N11&gt;'[1]разряды'!$B$4,'[1]разряды'!$C$13,'[1]разряды'!$B$13)))))))</f>
        <v>1 юн.</v>
      </c>
      <c r="P11" s="22">
        <f>VLOOKUP(N11,'[1]таблица юноши'!$G$2:$H$151,2,FALSE)</f>
        <v>74</v>
      </c>
    </row>
    <row r="12" spans="1:16" ht="17.25" customHeight="1">
      <c r="A12" s="21">
        <v>20</v>
      </c>
      <c r="B12" s="106" t="s">
        <v>71</v>
      </c>
      <c r="C12" s="21">
        <v>2003</v>
      </c>
      <c r="D12" s="130" t="s">
        <v>25</v>
      </c>
      <c r="I12" s="22">
        <v>10</v>
      </c>
      <c r="J12" s="27" t="s">
        <v>163</v>
      </c>
      <c r="K12" s="33">
        <v>2002</v>
      </c>
      <c r="L12" s="34" t="s">
        <v>96</v>
      </c>
      <c r="M12" s="22" t="s">
        <v>164</v>
      </c>
      <c r="N12" s="25">
        <v>7.9</v>
      </c>
      <c r="O12" s="21" t="str">
        <f>IF(N12&gt;'[1]разряды'!$H$4,'[1]разряды'!$I$13,IF(N12&gt;'[1]разряды'!$G$4,'[1]разряды'!$H$13,IF(N12&gt;'[1]разряды'!$F$4,'[1]разряды'!$G$13,IF(N12&gt;'[1]разряды'!$E$4,'[1]разряды'!$F$13,IF(N12&gt;'[1]разряды'!$D$4,'[1]разряды'!$E$13,IF(N12&gt;'[1]разряды'!$C$4,'[1]разряды'!$D$13,IF(N12&gt;'[1]разряды'!$B$4,'[1]разряды'!$C$13,'[1]разряды'!$B$13)))))))</f>
        <v>1 юн.</v>
      </c>
      <c r="P12" s="22">
        <f>VLOOKUP(N12,'[1]таблица юноши'!$G$2:$H$151,2,FALSE)</f>
        <v>74</v>
      </c>
    </row>
    <row r="13" spans="1:16" ht="17.25" customHeight="1">
      <c r="A13" s="21">
        <v>21</v>
      </c>
      <c r="B13" s="130" t="s">
        <v>167</v>
      </c>
      <c r="C13" s="103">
        <v>2003</v>
      </c>
      <c r="D13" s="103" t="s">
        <v>33</v>
      </c>
      <c r="I13" s="22">
        <v>11</v>
      </c>
      <c r="J13" s="23" t="s">
        <v>183</v>
      </c>
      <c r="K13" s="22">
        <v>2002</v>
      </c>
      <c r="L13" s="34" t="s">
        <v>20</v>
      </c>
      <c r="M13" s="22" t="s">
        <v>21</v>
      </c>
      <c r="N13" s="25">
        <v>7.9</v>
      </c>
      <c r="O13" s="21" t="str">
        <f>IF(N13&gt;'[1]разряды'!$H$4,'[1]разряды'!$I$13,IF(N13&gt;'[1]разряды'!$G$4,'[1]разряды'!$H$13,IF(N13&gt;'[1]разряды'!$F$4,'[1]разряды'!$G$13,IF(N13&gt;'[1]разряды'!$E$4,'[1]разряды'!$F$13,IF(N13&gt;'[1]разряды'!$D$4,'[1]разряды'!$E$13,IF(N13&gt;'[1]разряды'!$C$4,'[1]разряды'!$D$13,IF(N13&gt;'[1]разряды'!$B$4,'[1]разряды'!$C$13,'[1]разряды'!$B$13)))))))</f>
        <v>1 юн.</v>
      </c>
      <c r="P13" s="22">
        <f>VLOOKUP(N13,'[1]таблица юноши'!$G$2:$H$151,2,FALSE)</f>
        <v>74</v>
      </c>
    </row>
    <row r="14" spans="1:16" ht="17.25" customHeight="1">
      <c r="A14" s="21">
        <v>22</v>
      </c>
      <c r="B14" s="106" t="s">
        <v>168</v>
      </c>
      <c r="C14" s="21">
        <v>2002</v>
      </c>
      <c r="D14" s="130" t="s">
        <v>20</v>
      </c>
      <c r="I14" s="22">
        <v>12</v>
      </c>
      <c r="J14" s="23" t="s">
        <v>198</v>
      </c>
      <c r="K14" s="22">
        <v>2002</v>
      </c>
      <c r="L14" s="34" t="s">
        <v>87</v>
      </c>
      <c r="M14" s="22" t="s">
        <v>34</v>
      </c>
      <c r="N14" s="25">
        <v>7.9</v>
      </c>
      <c r="O14" s="21" t="str">
        <f>IF(N14&gt;'[1]разряды'!$H$4,'[1]разряды'!$I$13,IF(N14&gt;'[1]разряды'!$G$4,'[1]разряды'!$H$13,IF(N14&gt;'[1]разряды'!$F$4,'[1]разряды'!$G$13,IF(N14&gt;'[1]разряды'!$E$4,'[1]разряды'!$F$13,IF(N14&gt;'[1]разряды'!$D$4,'[1]разряды'!$E$13,IF(N14&gt;'[1]разряды'!$C$4,'[1]разряды'!$D$13,IF(N14&gt;'[1]разряды'!$B$4,'[1]разряды'!$C$13,'[1]разряды'!$B$13)))))))</f>
        <v>1 юн.</v>
      </c>
      <c r="P14" s="22">
        <f>VLOOKUP(N14,'[1]таблица юноши'!$G$2:$H$151,2,FALSE)</f>
        <v>74</v>
      </c>
    </row>
    <row r="15" spans="1:16" ht="17.25" customHeight="1">
      <c r="A15" s="21">
        <v>23</v>
      </c>
      <c r="B15" s="118" t="s">
        <v>169</v>
      </c>
      <c r="C15" s="21">
        <v>2002</v>
      </c>
      <c r="D15" s="130" t="s">
        <v>96</v>
      </c>
      <c r="I15" s="22">
        <v>13</v>
      </c>
      <c r="J15" s="23" t="s">
        <v>214</v>
      </c>
      <c r="K15" s="22">
        <v>2002</v>
      </c>
      <c r="L15" s="34" t="s">
        <v>104</v>
      </c>
      <c r="M15" s="22"/>
      <c r="N15" s="25">
        <v>7.9</v>
      </c>
      <c r="O15" s="21" t="str">
        <f>IF(N15&gt;'[1]разряды'!$H$4,'[1]разряды'!$I$13,IF(N15&gt;'[1]разряды'!$G$4,'[1]разряды'!$H$13,IF(N15&gt;'[1]разряды'!$F$4,'[1]разряды'!$G$13,IF(N15&gt;'[1]разряды'!$E$4,'[1]разряды'!$F$13,IF(N15&gt;'[1]разряды'!$D$4,'[1]разряды'!$E$13,IF(N15&gt;'[1]разряды'!$C$4,'[1]разряды'!$D$13,IF(N15&gt;'[1]разряды'!$B$4,'[1]разряды'!$C$13,'[1]разряды'!$B$13)))))))</f>
        <v>1 юн.</v>
      </c>
      <c r="P15" s="22">
        <f>VLOOKUP(N15,'[1]таблица юноши'!$G$2:$H$151,2,FALSE)</f>
        <v>74</v>
      </c>
    </row>
    <row r="16" spans="1:16" ht="17.25" customHeight="1">
      <c r="A16" s="21">
        <v>24</v>
      </c>
      <c r="B16" s="106" t="s">
        <v>170</v>
      </c>
      <c r="C16" s="21">
        <v>2002</v>
      </c>
      <c r="D16" s="130" t="s">
        <v>98</v>
      </c>
      <c r="I16" s="22">
        <v>14</v>
      </c>
      <c r="J16" s="34" t="s">
        <v>152</v>
      </c>
      <c r="K16" s="33">
        <v>2002</v>
      </c>
      <c r="L16" s="33" t="s">
        <v>37</v>
      </c>
      <c r="M16" s="33" t="s">
        <v>38</v>
      </c>
      <c r="N16" s="25">
        <v>8</v>
      </c>
      <c r="O16" s="21" t="str">
        <f>IF(N16&gt;'[1]разряды'!$H$4,'[1]разряды'!$I$13,IF(N16&gt;'[1]разряды'!$G$4,'[1]разряды'!$H$13,IF(N16&gt;'[1]разряды'!$F$4,'[1]разряды'!$G$13,IF(N16&gt;'[1]разряды'!$E$4,'[1]разряды'!$F$13,IF(N16&gt;'[1]разряды'!$D$4,'[1]разряды'!$E$13,IF(N16&gt;'[1]разряды'!$C$4,'[1]разряды'!$D$13,IF(N16&gt;'[1]разряды'!$B$4,'[1]разряды'!$C$13,'[1]разряды'!$B$13)))))))</f>
        <v>1 юн.</v>
      </c>
      <c r="P16" s="22">
        <f>VLOOKUP(N16,'[1]таблица юноши'!$G$2:$H$151,2,FALSE)</f>
        <v>70</v>
      </c>
    </row>
    <row r="17" spans="1:16" ht="17.25" customHeight="1">
      <c r="A17" s="21">
        <v>25</v>
      </c>
      <c r="B17" s="106" t="s">
        <v>171</v>
      </c>
      <c r="C17" s="21">
        <v>2002</v>
      </c>
      <c r="D17" s="130" t="s">
        <v>20</v>
      </c>
      <c r="I17" s="22">
        <v>15</v>
      </c>
      <c r="J17" s="23" t="s">
        <v>70</v>
      </c>
      <c r="K17" s="22">
        <v>2003</v>
      </c>
      <c r="L17" s="34" t="s">
        <v>96</v>
      </c>
      <c r="M17" s="22" t="s">
        <v>47</v>
      </c>
      <c r="N17" s="25">
        <v>8</v>
      </c>
      <c r="O17" s="21" t="str">
        <f>IF(N17&gt;'[1]разряды'!$H$4,'[1]разряды'!$I$13,IF(N17&gt;'[1]разряды'!$G$4,'[1]разряды'!$H$13,IF(N17&gt;'[1]разряды'!$F$4,'[1]разряды'!$G$13,IF(N17&gt;'[1]разряды'!$E$4,'[1]разряды'!$F$13,IF(N17&gt;'[1]разряды'!$D$4,'[1]разряды'!$E$13,IF(N17&gt;'[1]разряды'!$C$4,'[1]разряды'!$D$13,IF(N17&gt;'[1]разряды'!$B$4,'[1]разряды'!$C$13,'[1]разряды'!$B$13)))))))</f>
        <v>1 юн.</v>
      </c>
      <c r="P17" s="22">
        <f>VLOOKUP(N17,'[1]таблица юноши'!$G$2:$H$151,2,FALSE)</f>
        <v>70</v>
      </c>
    </row>
    <row r="18" spans="1:16" ht="17.25" customHeight="1">
      <c r="A18" s="21">
        <v>26</v>
      </c>
      <c r="B18" s="130" t="s">
        <v>172</v>
      </c>
      <c r="C18" s="103">
        <v>2002</v>
      </c>
      <c r="D18" s="103" t="s">
        <v>25</v>
      </c>
      <c r="I18" s="22">
        <v>16</v>
      </c>
      <c r="J18" s="23" t="s">
        <v>188</v>
      </c>
      <c r="K18" s="22">
        <v>2002</v>
      </c>
      <c r="L18" s="34" t="s">
        <v>161</v>
      </c>
      <c r="M18" s="22" t="s">
        <v>109</v>
      </c>
      <c r="N18" s="25">
        <v>8</v>
      </c>
      <c r="O18" s="21" t="str">
        <f>IF(N18&gt;'[1]разряды'!$H$4,'[1]разряды'!$I$13,IF(N18&gt;'[1]разряды'!$G$4,'[1]разряды'!$H$13,IF(N18&gt;'[1]разряды'!$F$4,'[1]разряды'!$G$13,IF(N18&gt;'[1]разряды'!$E$4,'[1]разряды'!$F$13,IF(N18&gt;'[1]разряды'!$D$4,'[1]разряды'!$E$13,IF(N18&gt;'[1]разряды'!$C$4,'[1]разряды'!$D$13,IF(N18&gt;'[1]разряды'!$B$4,'[1]разряды'!$C$13,'[1]разряды'!$B$13)))))))</f>
        <v>1 юн.</v>
      </c>
      <c r="P18" s="22">
        <f>VLOOKUP(N18,'[1]таблица юноши'!$G$2:$H$151,2,FALSE)</f>
        <v>70</v>
      </c>
    </row>
    <row r="19" spans="1:16" ht="17.25" customHeight="1">
      <c r="A19" s="21">
        <v>27</v>
      </c>
      <c r="B19" s="106" t="s">
        <v>173</v>
      </c>
      <c r="C19" s="21">
        <v>2002</v>
      </c>
      <c r="D19" s="130" t="s">
        <v>96</v>
      </c>
      <c r="I19" s="22">
        <v>17</v>
      </c>
      <c r="J19" s="23" t="s">
        <v>207</v>
      </c>
      <c r="K19" s="33">
        <v>2002</v>
      </c>
      <c r="L19" s="34" t="s">
        <v>98</v>
      </c>
      <c r="M19" s="22" t="s">
        <v>29</v>
      </c>
      <c r="N19" s="25">
        <v>8.1</v>
      </c>
      <c r="O19" s="21" t="str">
        <f>IF(N19&gt;'[1]разряды'!$H$4,'[1]разряды'!$I$13,IF(N19&gt;'[1]разряды'!$G$4,'[1]разряды'!$H$13,IF(N19&gt;'[1]разряды'!$F$4,'[1]разряды'!$G$13,IF(N19&gt;'[1]разряды'!$E$4,'[1]разряды'!$F$13,IF(N19&gt;'[1]разряды'!$D$4,'[1]разряды'!$E$13,IF(N19&gt;'[1]разряды'!$C$4,'[1]разряды'!$D$13,IF(N19&gt;'[1]разряды'!$B$4,'[1]разряды'!$C$13,'[1]разряды'!$B$13)))))))</f>
        <v>1 юн.</v>
      </c>
      <c r="P19" s="22">
        <f>VLOOKUP(N19,'[1]таблица юноши'!$G$2:$H$151,2,FALSE)</f>
        <v>67</v>
      </c>
    </row>
    <row r="20" spans="1:16" ht="17.25" customHeight="1">
      <c r="A20" s="21">
        <v>28</v>
      </c>
      <c r="B20" s="106" t="s">
        <v>174</v>
      </c>
      <c r="C20" s="21">
        <v>2003</v>
      </c>
      <c r="D20" s="130" t="s">
        <v>33</v>
      </c>
      <c r="I20" s="22">
        <v>18</v>
      </c>
      <c r="J20" s="23" t="s">
        <v>215</v>
      </c>
      <c r="K20" s="22">
        <v>2002</v>
      </c>
      <c r="L20" s="34" t="s">
        <v>104</v>
      </c>
      <c r="M20" s="22"/>
      <c r="N20" s="25">
        <v>8.1</v>
      </c>
      <c r="O20" s="21" t="str">
        <f>IF(N20&gt;'[1]разряды'!$H$4,'[1]разряды'!$I$13,IF(N20&gt;'[1]разряды'!$G$4,'[1]разряды'!$H$13,IF(N20&gt;'[1]разряды'!$F$4,'[1]разряды'!$G$13,IF(N20&gt;'[1]разряды'!$E$4,'[1]разряды'!$F$13,IF(N20&gt;'[1]разряды'!$D$4,'[1]разряды'!$E$13,IF(N20&gt;'[1]разряды'!$C$4,'[1]разряды'!$D$13,IF(N20&gt;'[1]разряды'!$B$4,'[1]разряды'!$C$13,'[1]разряды'!$B$13)))))))</f>
        <v>1 юн.</v>
      </c>
      <c r="P20" s="22">
        <f>VLOOKUP(N20,'[1]таблица юноши'!$G$2:$H$151,2,FALSE)</f>
        <v>67</v>
      </c>
    </row>
    <row r="21" spans="1:16" ht="17.25" customHeight="1">
      <c r="A21" s="21">
        <v>29</v>
      </c>
      <c r="B21" s="106" t="s">
        <v>81</v>
      </c>
      <c r="C21" s="21">
        <v>2003</v>
      </c>
      <c r="D21" s="130" t="s">
        <v>98</v>
      </c>
      <c r="I21" s="22">
        <v>19</v>
      </c>
      <c r="J21" s="34" t="s">
        <v>217</v>
      </c>
      <c r="K21" s="33">
        <v>2002</v>
      </c>
      <c r="L21" s="33" t="s">
        <v>104</v>
      </c>
      <c r="M21" s="33" t="s">
        <v>31</v>
      </c>
      <c r="N21" s="25">
        <v>8.1</v>
      </c>
      <c r="O21" s="21" t="str">
        <f>IF(N21&gt;'[1]разряды'!$H$4,'[1]разряды'!$I$13,IF(N21&gt;'[1]разряды'!$G$4,'[1]разряды'!$H$13,IF(N21&gt;'[1]разряды'!$F$4,'[1]разряды'!$G$13,IF(N21&gt;'[1]разряды'!$E$4,'[1]разряды'!$F$13,IF(N21&gt;'[1]разряды'!$D$4,'[1]разряды'!$E$13,IF(N21&gt;'[1]разряды'!$C$4,'[1]разряды'!$D$13,IF(N21&gt;'[1]разряды'!$B$4,'[1]разряды'!$C$13,'[1]разряды'!$B$13)))))))</f>
        <v>1 юн.</v>
      </c>
      <c r="P21" s="22">
        <f>VLOOKUP(N21,'[1]таблица юноши'!$G$2:$H$151,2,FALSE)</f>
        <v>67</v>
      </c>
    </row>
    <row r="22" spans="1:16" ht="17.25" customHeight="1">
      <c r="A22" s="21">
        <v>30</v>
      </c>
      <c r="B22" s="106" t="s">
        <v>175</v>
      </c>
      <c r="C22" s="21">
        <v>2003</v>
      </c>
      <c r="D22" s="130" t="s">
        <v>96</v>
      </c>
      <c r="I22" s="22">
        <v>20</v>
      </c>
      <c r="J22" s="23" t="s">
        <v>153</v>
      </c>
      <c r="K22" s="22">
        <v>2002</v>
      </c>
      <c r="L22" s="34" t="s">
        <v>20</v>
      </c>
      <c r="M22" s="22" t="s">
        <v>21</v>
      </c>
      <c r="N22" s="25">
        <v>8.2</v>
      </c>
      <c r="O22" s="21" t="str">
        <f>IF(N22&gt;'[1]разряды'!$H$4,'[1]разряды'!$I$13,IF(N22&gt;'[1]разряды'!$G$4,'[1]разряды'!$H$13,IF(N22&gt;'[1]разряды'!$F$4,'[1]разряды'!$G$13,IF(N22&gt;'[1]разряды'!$E$4,'[1]разряды'!$F$13,IF(N22&gt;'[1]разряды'!$D$4,'[1]разряды'!$E$13,IF(N22&gt;'[1]разряды'!$C$4,'[1]разряды'!$D$13,IF(N22&gt;'[1]разряды'!$B$4,'[1]разряды'!$C$13,'[1]разряды'!$B$13)))))))</f>
        <v>1 юн.</v>
      </c>
      <c r="P22" s="22">
        <f>VLOOKUP(N22,'[1]таблица юноши'!$G$2:$H$151,2,FALSE)</f>
        <v>64</v>
      </c>
    </row>
    <row r="23" spans="1:16" ht="17.25" customHeight="1">
      <c r="A23" s="21">
        <v>31</v>
      </c>
      <c r="B23" s="106" t="s">
        <v>176</v>
      </c>
      <c r="C23" s="21">
        <v>2002</v>
      </c>
      <c r="D23" s="130" t="s">
        <v>20</v>
      </c>
      <c r="I23" s="22">
        <v>21</v>
      </c>
      <c r="J23" s="34" t="s">
        <v>179</v>
      </c>
      <c r="K23" s="33">
        <v>2002</v>
      </c>
      <c r="L23" s="33" t="s">
        <v>87</v>
      </c>
      <c r="M23" s="33" t="s">
        <v>34</v>
      </c>
      <c r="N23" s="25">
        <v>8.2</v>
      </c>
      <c r="O23" s="21" t="str">
        <f>IF(N23&gt;'[1]разряды'!$H$4,'[1]разряды'!$I$13,IF(N23&gt;'[1]разряды'!$G$4,'[1]разряды'!$H$13,IF(N23&gt;'[1]разряды'!$F$4,'[1]разряды'!$G$13,IF(N23&gt;'[1]разряды'!$E$4,'[1]разряды'!$F$13,IF(N23&gt;'[1]разряды'!$D$4,'[1]разряды'!$E$13,IF(N23&gt;'[1]разряды'!$C$4,'[1]разряды'!$D$13,IF(N23&gt;'[1]разряды'!$B$4,'[1]разряды'!$C$13,'[1]разряды'!$B$13)))))))</f>
        <v>1 юн.</v>
      </c>
      <c r="P23" s="22">
        <f>VLOOKUP(N23,'[1]таблица юноши'!$G$2:$H$151,2,FALSE)</f>
        <v>64</v>
      </c>
    </row>
    <row r="24" spans="1:16" ht="17.25" customHeight="1">
      <c r="A24" s="21"/>
      <c r="B24" s="106"/>
      <c r="C24" s="21"/>
      <c r="D24" s="130"/>
      <c r="I24" s="22">
        <v>22</v>
      </c>
      <c r="J24" s="101" t="s">
        <v>157</v>
      </c>
      <c r="K24" s="33">
        <v>2003</v>
      </c>
      <c r="L24" s="42" t="s">
        <v>101</v>
      </c>
      <c r="M24" s="33"/>
      <c r="N24" s="102">
        <v>9.4</v>
      </c>
      <c r="O24" s="103" t="s">
        <v>251</v>
      </c>
      <c r="P24" s="33">
        <v>37</v>
      </c>
    </row>
    <row r="25" spans="1:16" ht="17.25" customHeight="1">
      <c r="A25" s="21"/>
      <c r="B25" s="106"/>
      <c r="C25" s="21"/>
      <c r="D25" s="130"/>
      <c r="I25" s="22">
        <v>23</v>
      </c>
      <c r="J25" s="101" t="s">
        <v>158</v>
      </c>
      <c r="K25" s="33">
        <v>2002</v>
      </c>
      <c r="L25" s="34" t="s">
        <v>20</v>
      </c>
      <c r="M25" s="33" t="s">
        <v>21</v>
      </c>
      <c r="N25" s="102">
        <v>8.6</v>
      </c>
      <c r="O25" s="103" t="s">
        <v>243</v>
      </c>
      <c r="P25" s="33">
        <v>53</v>
      </c>
    </row>
    <row r="26" spans="1:16" ht="17.25" customHeight="1">
      <c r="A26" s="21"/>
      <c r="B26" s="106"/>
      <c r="C26" s="21"/>
      <c r="D26" s="130"/>
      <c r="I26" s="22">
        <v>24</v>
      </c>
      <c r="J26" s="93" t="s">
        <v>160</v>
      </c>
      <c r="K26" s="33">
        <v>2002</v>
      </c>
      <c r="L26" s="33" t="s">
        <v>25</v>
      </c>
      <c r="M26" s="33" t="s">
        <v>42</v>
      </c>
      <c r="N26" s="25">
        <v>8.1</v>
      </c>
      <c r="O26" s="21" t="s">
        <v>244</v>
      </c>
      <c r="P26" s="22">
        <v>67</v>
      </c>
    </row>
    <row r="27" spans="1:16" ht="17.25" customHeight="1">
      <c r="A27" s="21"/>
      <c r="B27" s="106"/>
      <c r="C27" s="21"/>
      <c r="D27" s="130"/>
      <c r="I27" s="22">
        <v>25</v>
      </c>
      <c r="J27" s="75" t="s">
        <v>83</v>
      </c>
      <c r="K27" s="33">
        <v>2003</v>
      </c>
      <c r="L27" s="34" t="s">
        <v>33</v>
      </c>
      <c r="M27" s="22" t="s">
        <v>34</v>
      </c>
      <c r="N27" s="25">
        <v>8.3</v>
      </c>
      <c r="O27" s="21" t="s">
        <v>243</v>
      </c>
      <c r="P27" s="22">
        <v>61</v>
      </c>
    </row>
    <row r="28" spans="1:16" ht="17.25" customHeight="1">
      <c r="A28" s="21"/>
      <c r="B28" s="106"/>
      <c r="C28" s="21"/>
      <c r="D28" s="130"/>
      <c r="I28" s="22">
        <v>26</v>
      </c>
      <c r="J28" s="99" t="s">
        <v>80</v>
      </c>
      <c r="K28" s="94">
        <v>2003</v>
      </c>
      <c r="L28" s="95" t="s">
        <v>161</v>
      </c>
      <c r="M28" s="94" t="s">
        <v>109</v>
      </c>
      <c r="N28" s="96">
        <v>9.1</v>
      </c>
      <c r="O28" s="97" t="s">
        <v>248</v>
      </c>
      <c r="P28" s="94">
        <v>43</v>
      </c>
    </row>
    <row r="29" spans="1:16" ht="17.25" customHeight="1">
      <c r="A29" s="21"/>
      <c r="B29" s="106"/>
      <c r="C29" s="21"/>
      <c r="D29" s="130"/>
      <c r="I29" s="22">
        <v>27</v>
      </c>
      <c r="J29" s="75" t="s">
        <v>162</v>
      </c>
      <c r="K29" s="22">
        <v>2003</v>
      </c>
      <c r="L29" s="42" t="s">
        <v>101</v>
      </c>
      <c r="M29" s="22"/>
      <c r="N29" s="25">
        <v>8.6</v>
      </c>
      <c r="O29" s="21" t="s">
        <v>243</v>
      </c>
      <c r="P29" s="22">
        <v>53</v>
      </c>
    </row>
    <row r="30" spans="1:16" ht="17.25" customHeight="1">
      <c r="A30" s="21"/>
      <c r="B30" s="106"/>
      <c r="C30" s="21"/>
      <c r="D30" s="130"/>
      <c r="I30" s="22">
        <v>28</v>
      </c>
      <c r="J30" s="92" t="s">
        <v>171</v>
      </c>
      <c r="K30" s="22">
        <v>2002</v>
      </c>
      <c r="L30" s="34" t="s">
        <v>20</v>
      </c>
      <c r="M30" s="22" t="s">
        <v>42</v>
      </c>
      <c r="N30" s="25">
        <v>8</v>
      </c>
      <c r="O30" s="21" t="s">
        <v>244</v>
      </c>
      <c r="P30" s="22">
        <v>70</v>
      </c>
    </row>
    <row r="31" spans="1:16" ht="17.25" customHeight="1">
      <c r="A31" s="21"/>
      <c r="B31" s="106"/>
      <c r="C31" s="21"/>
      <c r="D31" s="130"/>
      <c r="I31" s="22">
        <v>29</v>
      </c>
      <c r="J31" s="75" t="s">
        <v>73</v>
      </c>
      <c r="K31" s="22">
        <v>2003</v>
      </c>
      <c r="L31" s="34" t="s">
        <v>96</v>
      </c>
      <c r="M31" s="22" t="s">
        <v>21</v>
      </c>
      <c r="N31" s="25">
        <v>8.1</v>
      </c>
      <c r="O31" s="21" t="s">
        <v>244</v>
      </c>
      <c r="P31" s="22">
        <v>67</v>
      </c>
    </row>
    <row r="32" spans="1:16" ht="17.25" customHeight="1">
      <c r="A32" s="21"/>
      <c r="B32" s="106"/>
      <c r="C32" s="21"/>
      <c r="D32" s="130"/>
      <c r="I32" s="22">
        <v>30</v>
      </c>
      <c r="J32" s="75" t="s">
        <v>200</v>
      </c>
      <c r="K32" s="22">
        <v>2002</v>
      </c>
      <c r="L32" s="34" t="s">
        <v>20</v>
      </c>
      <c r="M32" s="22" t="s">
        <v>21</v>
      </c>
      <c r="N32" s="25">
        <v>7.7</v>
      </c>
      <c r="O32" s="21" t="s">
        <v>247</v>
      </c>
      <c r="P32" s="22">
        <v>82</v>
      </c>
    </row>
    <row r="33" spans="1:16" ht="17.25" customHeight="1">
      <c r="A33" s="21"/>
      <c r="B33" s="106"/>
      <c r="C33" s="21"/>
      <c r="D33" s="130"/>
      <c r="I33" s="22">
        <v>31</v>
      </c>
      <c r="J33" s="75" t="s">
        <v>211</v>
      </c>
      <c r="K33" s="22">
        <v>2002</v>
      </c>
      <c r="L33" s="34" t="s">
        <v>20</v>
      </c>
      <c r="M33" s="22" t="s">
        <v>21</v>
      </c>
      <c r="N33" s="25">
        <v>8</v>
      </c>
      <c r="O33" s="21" t="s">
        <v>244</v>
      </c>
      <c r="P33" s="22">
        <v>70</v>
      </c>
    </row>
    <row r="34" spans="1:16" ht="17.25" customHeight="1">
      <c r="A34" s="21"/>
      <c r="B34" s="106"/>
      <c r="C34" s="21"/>
      <c r="D34" s="130"/>
      <c r="I34" s="22">
        <v>32</v>
      </c>
      <c r="J34" s="75" t="s">
        <v>213</v>
      </c>
      <c r="K34" s="22">
        <v>2002</v>
      </c>
      <c r="L34" s="34" t="s">
        <v>20</v>
      </c>
      <c r="M34" s="22" t="s">
        <v>21</v>
      </c>
      <c r="N34" s="25">
        <v>8.5</v>
      </c>
      <c r="O34" s="21" t="s">
        <v>243</v>
      </c>
      <c r="P34" s="22">
        <v>55</v>
      </c>
    </row>
    <row r="35" spans="1:16" ht="17.25" customHeight="1">
      <c r="A35" s="21"/>
      <c r="B35" s="106"/>
      <c r="C35" s="21"/>
      <c r="D35" s="130"/>
      <c r="I35" s="22"/>
      <c r="J35" s="34"/>
      <c r="K35" s="33"/>
      <c r="L35" s="33"/>
      <c r="M35" s="33"/>
      <c r="N35" s="25"/>
      <c r="O35" s="21"/>
      <c r="P35" s="22"/>
    </row>
    <row r="36" spans="1:16" ht="17.25" customHeight="1">
      <c r="A36" s="21"/>
      <c r="B36" s="106"/>
      <c r="C36" s="21"/>
      <c r="D36" s="130"/>
      <c r="I36" s="22"/>
      <c r="J36" s="34"/>
      <c r="K36" s="33"/>
      <c r="L36" s="33"/>
      <c r="M36" s="33"/>
      <c r="N36" s="25"/>
      <c r="O36" s="21"/>
      <c r="P36" s="22"/>
    </row>
    <row r="37" spans="1:16" ht="17.25" customHeight="1">
      <c r="A37" s="21"/>
      <c r="B37" s="106"/>
      <c r="C37" s="21"/>
      <c r="D37" s="130"/>
      <c r="I37" s="22"/>
      <c r="J37" s="34"/>
      <c r="K37" s="33"/>
      <c r="L37" s="33"/>
      <c r="M37" s="33"/>
      <c r="N37" s="25"/>
      <c r="O37" s="21"/>
      <c r="P37" s="22"/>
    </row>
    <row r="38" spans="1:16" ht="17.25" customHeight="1">
      <c r="A38" s="21"/>
      <c r="B38" s="106"/>
      <c r="C38" s="21"/>
      <c r="D38" s="130"/>
      <c r="I38" s="22"/>
      <c r="J38" s="34"/>
      <c r="K38" s="33"/>
      <c r="L38" s="33"/>
      <c r="M38" s="33"/>
      <c r="N38" s="25"/>
      <c r="O38" s="21"/>
      <c r="P38" s="22"/>
    </row>
    <row r="39" spans="1:16" ht="17.25" customHeight="1">
      <c r="A39" s="21"/>
      <c r="B39" s="106"/>
      <c r="C39" s="21"/>
      <c r="D39" s="130"/>
      <c r="I39" s="22"/>
      <c r="J39" s="34"/>
      <c r="K39" s="33"/>
      <c r="L39" s="33"/>
      <c r="M39" s="33"/>
      <c r="N39" s="25"/>
      <c r="O39" s="21"/>
      <c r="P39" s="22"/>
    </row>
    <row r="40" spans="1:16" ht="17.25" customHeight="1">
      <c r="A40" s="21"/>
      <c r="B40" s="106"/>
      <c r="C40" s="21"/>
      <c r="D40" s="130"/>
      <c r="I40" s="22"/>
      <c r="J40" s="34"/>
      <c r="K40" s="33"/>
      <c r="L40" s="33"/>
      <c r="M40" s="33"/>
      <c r="N40" s="25"/>
      <c r="O40" s="21"/>
      <c r="P40" s="22"/>
    </row>
    <row r="41" spans="1:16" ht="17.25" customHeight="1">
      <c r="A41" s="21"/>
      <c r="B41" s="106"/>
      <c r="C41" s="21"/>
      <c r="D41" s="130"/>
      <c r="I41" s="22"/>
      <c r="J41" s="34"/>
      <c r="K41" s="33"/>
      <c r="L41" s="33"/>
      <c r="M41" s="33"/>
      <c r="N41" s="25"/>
      <c r="O41" s="21"/>
      <c r="P41" s="22"/>
    </row>
    <row r="42" spans="1:16" ht="17.25" customHeight="1">
      <c r="A42" s="21"/>
      <c r="B42" s="106"/>
      <c r="C42" s="21"/>
      <c r="D42" s="130"/>
      <c r="I42" s="22"/>
      <c r="J42" s="34"/>
      <c r="K42" s="33"/>
      <c r="L42" s="33"/>
      <c r="M42" s="33"/>
      <c r="N42" s="25"/>
      <c r="O42" s="21"/>
      <c r="P42" s="22"/>
    </row>
    <row r="43" spans="1:16" ht="17.25" customHeight="1">
      <c r="A43" s="21"/>
      <c r="B43" s="106"/>
      <c r="C43" s="21"/>
      <c r="D43" s="130"/>
      <c r="I43" s="22"/>
      <c r="J43" s="34"/>
      <c r="K43" s="33"/>
      <c r="L43" s="33"/>
      <c r="M43" s="33"/>
      <c r="N43" s="25"/>
      <c r="O43" s="21"/>
      <c r="P43" s="22"/>
    </row>
    <row r="44" spans="1:16" ht="17.25" customHeight="1">
      <c r="A44" s="21"/>
      <c r="B44" s="106"/>
      <c r="C44" s="21"/>
      <c r="D44" s="130"/>
      <c r="I44" s="22"/>
      <c r="J44" s="34"/>
      <c r="K44" s="33"/>
      <c r="L44" s="33"/>
      <c r="M44" s="33"/>
      <c r="N44" s="25"/>
      <c r="O44" s="21"/>
      <c r="P44" s="22"/>
    </row>
    <row r="45" spans="1:16" ht="17.25" customHeight="1">
      <c r="A45" s="21"/>
      <c r="B45" s="106"/>
      <c r="C45" s="21"/>
      <c r="D45" s="130"/>
      <c r="I45" s="22"/>
      <c r="J45" s="34"/>
      <c r="K45" s="33"/>
      <c r="L45" s="33"/>
      <c r="M45" s="33"/>
      <c r="N45" s="25"/>
      <c r="O45" s="21"/>
      <c r="P45" s="22"/>
    </row>
    <row r="46" spans="1:16" ht="17.25" customHeight="1">
      <c r="A46" s="21"/>
      <c r="B46" s="106"/>
      <c r="C46" s="21"/>
      <c r="D46" s="130"/>
      <c r="I46" s="22"/>
      <c r="J46" s="34"/>
      <c r="K46" s="33"/>
      <c r="L46" s="33"/>
      <c r="M46" s="33"/>
      <c r="N46" s="25"/>
      <c r="O46" s="21"/>
      <c r="P46" s="22"/>
    </row>
    <row r="47" spans="1:16" ht="17.25" customHeight="1">
      <c r="A47" s="21"/>
      <c r="B47" s="106"/>
      <c r="C47" s="21"/>
      <c r="D47" s="130"/>
      <c r="I47" s="22"/>
      <c r="J47" s="34"/>
      <c r="K47" s="33"/>
      <c r="L47" s="33"/>
      <c r="M47" s="33"/>
      <c r="N47" s="25"/>
      <c r="O47" s="21"/>
      <c r="P47" s="22"/>
    </row>
    <row r="48" spans="1:16" ht="17.25" customHeight="1">
      <c r="A48" s="21"/>
      <c r="B48" s="106"/>
      <c r="C48" s="21"/>
      <c r="D48" s="130"/>
      <c r="I48" s="22"/>
      <c r="J48" s="34"/>
      <c r="K48" s="33"/>
      <c r="L48" s="33"/>
      <c r="M48" s="33"/>
      <c r="N48" s="25"/>
      <c r="O48" s="21"/>
      <c r="P48" s="22"/>
    </row>
    <row r="49" spans="1:16" ht="17.25" customHeight="1">
      <c r="A49" s="21"/>
      <c r="B49" s="106"/>
      <c r="C49" s="21"/>
      <c r="D49" s="130"/>
      <c r="I49" s="22"/>
      <c r="J49" s="34"/>
      <c r="K49" s="33"/>
      <c r="L49" s="33"/>
      <c r="M49" s="33"/>
      <c r="N49" s="25"/>
      <c r="O49" s="21"/>
      <c r="P49" s="22"/>
    </row>
    <row r="50" spans="1:16" ht="17.25" customHeight="1">
      <c r="A50" s="21"/>
      <c r="B50" s="106"/>
      <c r="C50" s="21"/>
      <c r="D50" s="130"/>
      <c r="I50" s="22"/>
      <c r="J50" s="34"/>
      <c r="K50" s="33"/>
      <c r="L50" s="33"/>
      <c r="M50" s="33"/>
      <c r="N50" s="25"/>
      <c r="O50" s="21"/>
      <c r="P50" s="22"/>
    </row>
    <row r="51" spans="1:16" ht="17.25" customHeight="1">
      <c r="A51" s="21"/>
      <c r="B51" s="106"/>
      <c r="C51" s="21"/>
      <c r="D51" s="130"/>
      <c r="I51" s="22"/>
      <c r="J51" s="34"/>
      <c r="K51" s="33"/>
      <c r="L51" s="33"/>
      <c r="M51" s="33"/>
      <c r="N51" s="25"/>
      <c r="O51" s="21"/>
      <c r="P51" s="22"/>
    </row>
    <row r="52" spans="1:16" ht="17.25" customHeight="1">
      <c r="A52" s="21"/>
      <c r="B52" s="106"/>
      <c r="C52" s="21"/>
      <c r="D52" s="130"/>
      <c r="I52" s="22"/>
      <c r="J52" s="34"/>
      <c r="K52" s="33"/>
      <c r="L52" s="33"/>
      <c r="M52" s="33"/>
      <c r="N52" s="25"/>
      <c r="O52" s="21"/>
      <c r="P52" s="22"/>
    </row>
    <row r="53" spans="1:16" ht="17.25" customHeight="1">
      <c r="A53" s="21"/>
      <c r="B53" s="106"/>
      <c r="C53" s="21"/>
      <c r="D53" s="130"/>
      <c r="I53" s="22"/>
      <c r="J53" s="34"/>
      <c r="K53" s="33"/>
      <c r="L53" s="33"/>
      <c r="M53" s="33"/>
      <c r="N53" s="25"/>
      <c r="O53" s="21"/>
      <c r="P53" s="22"/>
    </row>
    <row r="54" spans="1:16" ht="17.25" customHeight="1">
      <c r="A54" s="21"/>
      <c r="B54" s="106"/>
      <c r="C54" s="21"/>
      <c r="D54" s="130"/>
      <c r="I54" s="22"/>
      <c r="J54" s="34"/>
      <c r="K54" s="33"/>
      <c r="L54" s="33"/>
      <c r="M54" s="33"/>
      <c r="N54" s="25"/>
      <c r="O54" s="21"/>
      <c r="P54" s="22"/>
    </row>
    <row r="55" spans="1:16" ht="17.25" customHeight="1">
      <c r="A55" s="21"/>
      <c r="B55" s="106"/>
      <c r="C55" s="21"/>
      <c r="D55" s="130"/>
      <c r="I55" s="22"/>
      <c r="J55" s="34"/>
      <c r="K55" s="33"/>
      <c r="L55" s="33"/>
      <c r="M55" s="33"/>
      <c r="N55" s="25"/>
      <c r="O55" s="21"/>
      <c r="P55" s="22"/>
    </row>
    <row r="56" spans="1:16" ht="17.25" customHeight="1">
      <c r="A56" s="21"/>
      <c r="B56" s="106"/>
      <c r="C56" s="21"/>
      <c r="D56" s="130"/>
      <c r="I56" s="22"/>
      <c r="J56" s="34"/>
      <c r="K56" s="33"/>
      <c r="L56" s="33"/>
      <c r="M56" s="33"/>
      <c r="N56" s="25"/>
      <c r="O56" s="21"/>
      <c r="P56" s="22"/>
    </row>
    <row r="57" spans="1:16" ht="17.25" customHeight="1">
      <c r="A57" s="21"/>
      <c r="B57" s="106"/>
      <c r="C57" s="21"/>
      <c r="D57" s="130"/>
      <c r="I57" s="22"/>
      <c r="J57" s="34"/>
      <c r="K57" s="33"/>
      <c r="L57" s="93" t="s">
        <v>250</v>
      </c>
      <c r="M57" s="33"/>
      <c r="N57" s="25"/>
      <c r="O57" s="21"/>
      <c r="P57" s="22"/>
    </row>
    <row r="58" spans="1:16" ht="17.25" customHeight="1">
      <c r="A58" s="21">
        <v>32</v>
      </c>
      <c r="B58" s="106" t="s">
        <v>84</v>
      </c>
      <c r="C58" s="21">
        <v>2003</v>
      </c>
      <c r="D58" s="130" t="s">
        <v>33</v>
      </c>
      <c r="I58" s="22">
        <v>1</v>
      </c>
      <c r="J58" s="23" t="s">
        <v>155</v>
      </c>
      <c r="K58" s="22">
        <v>2003</v>
      </c>
      <c r="L58" s="34" t="s">
        <v>25</v>
      </c>
      <c r="M58" s="22" t="s">
        <v>109</v>
      </c>
      <c r="N58" s="25">
        <v>8.3</v>
      </c>
      <c r="O58" s="21" t="str">
        <f>IF(N58&gt;'[1]разряды'!$H$4,'[1]разряды'!$I$13,IF(N58&gt;'[1]разряды'!$G$4,'[1]разряды'!$H$13,IF(N58&gt;'[1]разряды'!$F$4,'[1]разряды'!$G$13,IF(N58&gt;'[1]разряды'!$E$4,'[1]разряды'!$F$13,IF(N58&gt;'[1]разряды'!$D$4,'[1]разряды'!$E$13,IF(N58&gt;'[1]разряды'!$C$4,'[1]разряды'!$D$13,IF(N58&gt;'[1]разряды'!$B$4,'[1]разряды'!$C$13,'[1]разряды'!$B$13)))))))</f>
        <v>2 юн.</v>
      </c>
      <c r="P58" s="22">
        <f>VLOOKUP(N58,'[1]таблица юноши'!$G$2:$H$151,2,FALSE)</f>
        <v>61</v>
      </c>
    </row>
    <row r="59" spans="1:16" ht="17.25" customHeight="1">
      <c r="A59" s="21">
        <v>33</v>
      </c>
      <c r="B59" s="130" t="s">
        <v>177</v>
      </c>
      <c r="C59" s="103">
        <v>2002</v>
      </c>
      <c r="D59" s="103"/>
      <c r="I59" s="22">
        <v>2</v>
      </c>
      <c r="J59" s="66" t="s">
        <v>159</v>
      </c>
      <c r="K59" s="33">
        <v>2002</v>
      </c>
      <c r="L59" s="34" t="s">
        <v>98</v>
      </c>
      <c r="M59" s="33" t="s">
        <v>29</v>
      </c>
      <c r="N59" s="102">
        <v>8.3</v>
      </c>
      <c r="O59" s="103" t="str">
        <f>IF(N59&gt;'[1]разряды'!$H$4,'[1]разряды'!$I$13,IF(N59&gt;'[1]разряды'!$G$4,'[1]разряды'!$H$13,IF(N59&gt;'[1]разряды'!$F$4,'[1]разряды'!$G$13,IF(N59&gt;'[1]разряды'!$E$4,'[1]разряды'!$F$13,IF(N59&gt;'[1]разряды'!$D$4,'[1]разряды'!$E$13,IF(N59&gt;'[1]разряды'!$C$4,'[1]разряды'!$D$13,IF(N59&gt;'[1]разряды'!$B$4,'[1]разряды'!$C$13,'[1]разряды'!$B$13)))))))</f>
        <v>2 юн.</v>
      </c>
      <c r="P59" s="33">
        <f>VLOOKUP(N59,'[1]таблица юноши'!$G$2:$H$151,2,FALSE)</f>
        <v>61</v>
      </c>
    </row>
    <row r="60" spans="1:16" ht="17.25" customHeight="1">
      <c r="A60" s="21">
        <v>34</v>
      </c>
      <c r="B60" s="130" t="s">
        <v>179</v>
      </c>
      <c r="C60" s="103">
        <v>2002</v>
      </c>
      <c r="D60" s="103" t="s">
        <v>87</v>
      </c>
      <c r="I60" s="22">
        <v>3</v>
      </c>
      <c r="J60" s="23" t="s">
        <v>76</v>
      </c>
      <c r="K60" s="22">
        <v>2002</v>
      </c>
      <c r="L60" s="34" t="s">
        <v>96</v>
      </c>
      <c r="M60" s="22" t="s">
        <v>164</v>
      </c>
      <c r="N60" s="25">
        <v>8.3</v>
      </c>
      <c r="O60" s="21" t="str">
        <f>IF(N60&gt;'[1]разряды'!$H$4,'[1]разряды'!$I$13,IF(N60&gt;'[1]разряды'!$G$4,'[1]разряды'!$H$13,IF(N60&gt;'[1]разряды'!$F$4,'[1]разряды'!$G$13,IF(N60&gt;'[1]разряды'!$E$4,'[1]разряды'!$F$13,IF(N60&gt;'[1]разряды'!$D$4,'[1]разряды'!$E$13,IF(N60&gt;'[1]разряды'!$C$4,'[1]разряды'!$D$13,IF(N60&gt;'[1]разряды'!$B$4,'[1]разряды'!$C$13,'[1]разряды'!$B$13)))))))</f>
        <v>2 юн.</v>
      </c>
      <c r="P60" s="22">
        <f>VLOOKUP(N60,'[1]таблица юноши'!$G$2:$H$151,2,FALSE)</f>
        <v>61</v>
      </c>
    </row>
    <row r="61" spans="1:16" ht="17.25" customHeight="1">
      <c r="A61" s="21">
        <v>36</v>
      </c>
      <c r="B61" s="106" t="s">
        <v>180</v>
      </c>
      <c r="C61" s="103">
        <v>2003</v>
      </c>
      <c r="D61" s="130" t="s">
        <v>181</v>
      </c>
      <c r="I61" s="22">
        <v>4</v>
      </c>
      <c r="J61" s="23" t="s">
        <v>84</v>
      </c>
      <c r="K61" s="22">
        <v>2003</v>
      </c>
      <c r="L61" s="34" t="s">
        <v>33</v>
      </c>
      <c r="M61" s="22" t="s">
        <v>34</v>
      </c>
      <c r="N61" s="25">
        <v>8.3</v>
      </c>
      <c r="O61" s="21" t="str">
        <f>IF(N61&gt;'[1]разряды'!$H$4,'[1]разряды'!$I$13,IF(N61&gt;'[1]разряды'!$G$4,'[1]разряды'!$H$13,IF(N61&gt;'[1]разряды'!$F$4,'[1]разряды'!$G$13,IF(N61&gt;'[1]разряды'!$E$4,'[1]разряды'!$F$13,IF(N61&gt;'[1]разряды'!$D$4,'[1]разряды'!$E$13,IF(N61&gt;'[1]разряды'!$C$4,'[1]разряды'!$D$13,IF(N61&gt;'[1]разряды'!$B$4,'[1]разряды'!$C$13,'[1]разряды'!$B$13)))))))</f>
        <v>2 юн.</v>
      </c>
      <c r="P61" s="22">
        <f>VLOOKUP(N61,'[1]таблица юноши'!$G$2:$H$151,2,FALSE)</f>
        <v>61</v>
      </c>
    </row>
    <row r="62" spans="1:16" ht="17.25" customHeight="1">
      <c r="A62" s="21">
        <v>37</v>
      </c>
      <c r="B62" s="106" t="s">
        <v>182</v>
      </c>
      <c r="C62" s="21">
        <v>2003</v>
      </c>
      <c r="D62" s="130"/>
      <c r="I62" s="22">
        <v>5</v>
      </c>
      <c r="J62" s="23" t="s">
        <v>241</v>
      </c>
      <c r="K62" s="22">
        <v>2002</v>
      </c>
      <c r="L62" s="34" t="s">
        <v>96</v>
      </c>
      <c r="M62" s="35" t="s">
        <v>47</v>
      </c>
      <c r="N62" s="25">
        <v>8.3</v>
      </c>
      <c r="O62" s="21" t="str">
        <f>IF(N62&gt;'[1]разряды'!$H$4,'[1]разряды'!$I$13,IF(N62&gt;'[1]разряды'!$G$4,'[1]разряды'!$H$13,IF(N62&gt;'[1]разряды'!$F$4,'[1]разряды'!$G$13,IF(N62&gt;'[1]разряды'!$E$4,'[1]разряды'!$F$13,IF(N62&gt;'[1]разряды'!$D$4,'[1]разряды'!$E$13,IF(N62&gt;'[1]разряды'!$C$4,'[1]разряды'!$D$13,IF(N62&gt;'[1]разряды'!$B$4,'[1]разряды'!$C$13,'[1]разряды'!$B$13)))))))</f>
        <v>2 юн.</v>
      </c>
      <c r="P62" s="22">
        <f>VLOOKUP(N62,'[1]таблица юноши'!$G$2:$H$151,2,FALSE)</f>
        <v>61</v>
      </c>
    </row>
    <row r="63" spans="1:16" ht="17.25" customHeight="1">
      <c r="A63" s="21">
        <v>38</v>
      </c>
      <c r="B63" s="106" t="s">
        <v>183</v>
      </c>
      <c r="C63" s="21">
        <v>2002</v>
      </c>
      <c r="D63" s="130" t="s">
        <v>20</v>
      </c>
      <c r="I63" s="22">
        <v>6</v>
      </c>
      <c r="J63" s="34" t="s">
        <v>242</v>
      </c>
      <c r="K63" s="33">
        <v>2003</v>
      </c>
      <c r="L63" s="34" t="s">
        <v>26</v>
      </c>
      <c r="M63" s="33" t="s">
        <v>27</v>
      </c>
      <c r="N63" s="25">
        <v>8.3</v>
      </c>
      <c r="O63" s="21" t="str">
        <f>IF(N63&gt;'[1]разряды'!$H$4,'[1]разряды'!$I$13,IF(N63&gt;'[1]разряды'!$G$4,'[1]разряды'!$H$13,IF(N63&gt;'[1]разряды'!$F$4,'[1]разряды'!$G$13,IF(N63&gt;'[1]разряды'!$E$4,'[1]разряды'!$F$13,IF(N63&gt;'[1]разряды'!$D$4,'[1]разряды'!$E$13,IF(N63&gt;'[1]разряды'!$C$4,'[1]разряды'!$D$13,IF(N63&gt;'[1]разряды'!$B$4,'[1]разряды'!$C$13,'[1]разряды'!$B$13)))))))</f>
        <v>2 юн.</v>
      </c>
      <c r="P63" s="22">
        <f>VLOOKUP(N63,'[1]таблица юноши'!$G$2:$H$151,2,FALSE)</f>
        <v>61</v>
      </c>
    </row>
    <row r="64" spans="1:16" ht="17.25" customHeight="1">
      <c r="A64" s="21">
        <v>39</v>
      </c>
      <c r="B64" s="130" t="s">
        <v>184</v>
      </c>
      <c r="C64" s="103">
        <v>2002</v>
      </c>
      <c r="D64" s="103" t="s">
        <v>104</v>
      </c>
      <c r="I64" s="22">
        <v>7</v>
      </c>
      <c r="J64" s="23" t="s">
        <v>71</v>
      </c>
      <c r="K64" s="22">
        <v>2003</v>
      </c>
      <c r="L64" s="34" t="s">
        <v>25</v>
      </c>
      <c r="M64" s="22" t="s">
        <v>45</v>
      </c>
      <c r="N64" s="25">
        <v>8.4</v>
      </c>
      <c r="O64" s="21" t="str">
        <f>IF(N64&gt;'[1]разряды'!$H$4,'[1]разряды'!$I$13,IF(N64&gt;'[1]разряды'!$G$4,'[1]разряды'!$H$13,IF(N64&gt;'[1]разряды'!$F$4,'[1]разряды'!$G$13,IF(N64&gt;'[1]разряды'!$E$4,'[1]разряды'!$F$13,IF(N64&gt;'[1]разряды'!$D$4,'[1]разряды'!$E$13,IF(N64&gt;'[1]разряды'!$C$4,'[1]разряды'!$D$13,IF(N64&gt;'[1]разряды'!$B$4,'[1]разряды'!$C$13,'[1]разряды'!$B$13)))))))</f>
        <v>2 юн.</v>
      </c>
      <c r="P64" s="22">
        <f>VLOOKUP(N64,'[1]таблица юноши'!$G$2:$H$151,2,FALSE)</f>
        <v>58</v>
      </c>
    </row>
    <row r="65" spans="1:16" ht="17.25" customHeight="1">
      <c r="A65" s="21">
        <v>40</v>
      </c>
      <c r="B65" s="106" t="s">
        <v>185</v>
      </c>
      <c r="C65" s="21">
        <v>2003</v>
      </c>
      <c r="D65" s="130" t="s">
        <v>52</v>
      </c>
      <c r="I65" s="22">
        <v>8</v>
      </c>
      <c r="J65" s="67" t="s">
        <v>177</v>
      </c>
      <c r="K65" s="68">
        <v>2002</v>
      </c>
      <c r="L65" s="68" t="s">
        <v>25</v>
      </c>
      <c r="M65" s="68" t="s">
        <v>178</v>
      </c>
      <c r="N65" s="41">
        <v>8.4</v>
      </c>
      <c r="O65" s="21" t="str">
        <f>IF(N65&gt;'[1]разряды'!$H$4,'[1]разряды'!$I$13,IF(N65&gt;'[1]разряды'!$G$4,'[1]разряды'!$H$13,IF(N65&gt;'[1]разряды'!$F$4,'[1]разряды'!$G$13,IF(N65&gt;'[1]разряды'!$E$4,'[1]разряды'!$F$13,IF(N65&gt;'[1]разряды'!$D$4,'[1]разряды'!$E$13,IF(N65&gt;'[1]разряды'!$C$4,'[1]разряды'!$D$13,IF(N65&gt;'[1]разряды'!$B$4,'[1]разряды'!$C$13,'[1]разряды'!$B$13)))))))</f>
        <v>2 юн.</v>
      </c>
      <c r="P65" s="37">
        <f>VLOOKUP(N65,'[1]таблица юноши'!$G$2:$H$151,2,FALSE)</f>
        <v>58</v>
      </c>
    </row>
    <row r="66" spans="1:16" ht="17.25" customHeight="1">
      <c r="A66" s="21">
        <v>41</v>
      </c>
      <c r="B66" s="134" t="s">
        <v>72</v>
      </c>
      <c r="C66" s="103">
        <v>2003</v>
      </c>
      <c r="D66" s="103" t="s">
        <v>98</v>
      </c>
      <c r="I66" s="22">
        <v>9</v>
      </c>
      <c r="J66" s="40" t="s">
        <v>191</v>
      </c>
      <c r="K66" s="37">
        <v>2002</v>
      </c>
      <c r="L66" s="67" t="s">
        <v>37</v>
      </c>
      <c r="M66" s="37" t="s">
        <v>38</v>
      </c>
      <c r="N66" s="41">
        <v>8.4</v>
      </c>
      <c r="O66" s="21" t="str">
        <f>IF(N66&gt;'[1]разряды'!$H$4,'[1]разряды'!$I$13,IF(N66&gt;'[1]разряды'!$G$4,'[1]разряды'!$H$13,IF(N66&gt;'[1]разряды'!$F$4,'[1]разряды'!$G$13,IF(N66&gt;'[1]разряды'!$E$4,'[1]разряды'!$F$13,IF(N66&gt;'[1]разряды'!$D$4,'[1]разряды'!$E$13,IF(N66&gt;'[1]разряды'!$C$4,'[1]разряды'!$D$13,IF(N66&gt;'[1]разряды'!$B$4,'[1]разряды'!$C$13,'[1]разряды'!$B$13)))))))</f>
        <v>2 юн.</v>
      </c>
      <c r="P66" s="37">
        <f>VLOOKUP(N66,'[1]таблица юноши'!$G$2:$H$151,2,FALSE)</f>
        <v>58</v>
      </c>
    </row>
    <row r="67" spans="1:16" ht="17.25" customHeight="1">
      <c r="A67" s="21">
        <v>42</v>
      </c>
      <c r="B67" s="106" t="s">
        <v>186</v>
      </c>
      <c r="C67" s="21">
        <v>2002</v>
      </c>
      <c r="D67" s="130" t="s">
        <v>37</v>
      </c>
      <c r="I67" s="22">
        <v>10</v>
      </c>
      <c r="J67" s="23" t="s">
        <v>192</v>
      </c>
      <c r="K67" s="22">
        <v>2002</v>
      </c>
      <c r="L67" s="34" t="s">
        <v>98</v>
      </c>
      <c r="M67" s="22" t="s">
        <v>29</v>
      </c>
      <c r="N67" s="25">
        <v>8.4</v>
      </c>
      <c r="O67" s="21" t="str">
        <f>IF(N67&gt;'[1]разряды'!$H$4,'[1]разряды'!$I$13,IF(N67&gt;'[1]разряды'!$G$4,'[1]разряды'!$H$13,IF(N67&gt;'[1]разряды'!$F$4,'[1]разряды'!$G$13,IF(N67&gt;'[1]разряды'!$E$4,'[1]разряды'!$F$13,IF(N67&gt;'[1]разряды'!$D$4,'[1]разряды'!$E$13,IF(N67&gt;'[1]разряды'!$C$4,'[1]разряды'!$D$13,IF(N67&gt;'[1]разряды'!$B$4,'[1]разряды'!$C$13,'[1]разряды'!$B$13)))))))</f>
        <v>2 юн.</v>
      </c>
      <c r="P67" s="22">
        <f>VLOOKUP(N67,'[1]таблица юноши'!$G$2:$H$151,2,FALSE)</f>
        <v>58</v>
      </c>
    </row>
    <row r="68" spans="1:16" ht="17.25" customHeight="1">
      <c r="A68" s="21">
        <v>43</v>
      </c>
      <c r="B68" s="105" t="s">
        <v>73</v>
      </c>
      <c r="C68" s="21">
        <v>2002</v>
      </c>
      <c r="D68" s="130" t="s">
        <v>96</v>
      </c>
      <c r="I68" s="22">
        <v>11</v>
      </c>
      <c r="J68" s="34" t="s">
        <v>166</v>
      </c>
      <c r="K68" s="33">
        <v>2002</v>
      </c>
      <c r="L68" s="33" t="s">
        <v>25</v>
      </c>
      <c r="M68" s="33" t="s">
        <v>45</v>
      </c>
      <c r="N68" s="25">
        <v>8.5</v>
      </c>
      <c r="O68" s="21" t="str">
        <f>IF(N68&gt;'[1]разряды'!$H$4,'[1]разряды'!$I$13,IF(N68&gt;'[1]разряды'!$G$4,'[1]разряды'!$H$13,IF(N68&gt;'[1]разряды'!$F$4,'[1]разряды'!$G$13,IF(N68&gt;'[1]разряды'!$E$4,'[1]разряды'!$F$13,IF(N68&gt;'[1]разряды'!$D$4,'[1]разряды'!$E$13,IF(N68&gt;'[1]разряды'!$C$4,'[1]разряды'!$D$13,IF(N68&gt;'[1]разряды'!$B$4,'[1]разряды'!$C$13,'[1]разряды'!$B$13)))))))</f>
        <v>2 юн.</v>
      </c>
      <c r="P68" s="22">
        <f>VLOOKUP(N68,'[1]таблица юноши'!$G$2:$H$151,2,FALSE)</f>
        <v>55</v>
      </c>
    </row>
    <row r="69" spans="1:16" ht="17.25" customHeight="1">
      <c r="A69" s="21">
        <v>44</v>
      </c>
      <c r="B69" s="106" t="s">
        <v>70</v>
      </c>
      <c r="C69" s="21">
        <v>2002</v>
      </c>
      <c r="D69" s="130" t="s">
        <v>96</v>
      </c>
      <c r="I69" s="22">
        <v>12</v>
      </c>
      <c r="J69" s="23" t="s">
        <v>186</v>
      </c>
      <c r="K69" s="22">
        <v>2002</v>
      </c>
      <c r="L69" s="34" t="s">
        <v>37</v>
      </c>
      <c r="M69" s="22" t="s">
        <v>38</v>
      </c>
      <c r="N69" s="25">
        <v>8.5</v>
      </c>
      <c r="O69" s="21" t="str">
        <f>IF(N69&gt;'[1]разряды'!$H$4,'[1]разряды'!$I$13,IF(N69&gt;'[1]разряды'!$G$4,'[1]разряды'!$H$13,IF(N69&gt;'[1]разряды'!$F$4,'[1]разряды'!$G$13,IF(N69&gt;'[1]разряды'!$E$4,'[1]разряды'!$F$13,IF(N69&gt;'[1]разряды'!$D$4,'[1]разряды'!$E$13,IF(N69&gt;'[1]разряды'!$C$4,'[1]разряды'!$D$13,IF(N69&gt;'[1]разряды'!$B$4,'[1]разряды'!$C$13,'[1]разряды'!$B$13)))))))</f>
        <v>2 юн.</v>
      </c>
      <c r="P69" s="22">
        <f>VLOOKUP(N69,'[1]таблица юноши'!$G$2:$H$151,2,FALSE)</f>
        <v>55</v>
      </c>
    </row>
    <row r="70" spans="1:16" ht="17.25" customHeight="1">
      <c r="A70" s="21">
        <v>45</v>
      </c>
      <c r="B70" s="130" t="s">
        <v>187</v>
      </c>
      <c r="C70" s="103">
        <v>2003</v>
      </c>
      <c r="D70" s="103"/>
      <c r="I70" s="22">
        <v>13</v>
      </c>
      <c r="J70" s="23" t="s">
        <v>82</v>
      </c>
      <c r="K70" s="22">
        <v>2003</v>
      </c>
      <c r="L70" s="34" t="s">
        <v>25</v>
      </c>
      <c r="M70" s="22" t="s">
        <v>50</v>
      </c>
      <c r="N70" s="25">
        <v>8.5</v>
      </c>
      <c r="O70" s="21" t="str">
        <f>IF(N70&gt;'[1]разряды'!$H$4,'[1]разряды'!$I$13,IF(N70&gt;'[1]разряды'!$G$4,'[1]разряды'!$H$13,IF(N70&gt;'[1]разряды'!$F$4,'[1]разряды'!$G$13,IF(N70&gt;'[1]разряды'!$E$4,'[1]разряды'!$F$13,IF(N70&gt;'[1]разряды'!$D$4,'[1]разряды'!$E$13,IF(N70&gt;'[1]разряды'!$C$4,'[1]разряды'!$D$13,IF(N70&gt;'[1]разряды'!$B$4,'[1]разряды'!$C$13,'[1]разряды'!$B$13)))))))</f>
        <v>2 юн.</v>
      </c>
      <c r="P70" s="22">
        <f>VLOOKUP(N70,'[1]таблица юноши'!$G$2:$H$151,2,FALSE)</f>
        <v>55</v>
      </c>
    </row>
    <row r="71" spans="1:16" ht="17.25" customHeight="1">
      <c r="A71" s="21">
        <v>46</v>
      </c>
      <c r="B71" s="106" t="s">
        <v>85</v>
      </c>
      <c r="C71" s="21">
        <v>2003</v>
      </c>
      <c r="D71" s="130" t="s">
        <v>20</v>
      </c>
      <c r="I71" s="22">
        <v>14</v>
      </c>
      <c r="J71" s="34" t="s">
        <v>78</v>
      </c>
      <c r="K71" s="33">
        <v>2003</v>
      </c>
      <c r="L71" s="33" t="s">
        <v>26</v>
      </c>
      <c r="M71" s="33" t="s">
        <v>27</v>
      </c>
      <c r="N71" s="25">
        <v>8.5</v>
      </c>
      <c r="O71" s="21" t="str">
        <f>IF(N71&gt;'[1]разряды'!$H$4,'[1]разряды'!$I$13,IF(N71&gt;'[1]разряды'!$G$4,'[1]разряды'!$H$13,IF(N71&gt;'[1]разряды'!$F$4,'[1]разряды'!$G$13,IF(N71&gt;'[1]разряды'!$E$4,'[1]разряды'!$F$13,IF(N71&gt;'[1]разряды'!$D$4,'[1]разряды'!$E$13,IF(N71&gt;'[1]разряды'!$C$4,'[1]разряды'!$D$13,IF(N71&gt;'[1]разряды'!$B$4,'[1]разряды'!$C$13,'[1]разряды'!$B$13)))))))</f>
        <v>2 юн.</v>
      </c>
      <c r="P71" s="22">
        <f>VLOOKUP(N71,'[1]таблица юноши'!$G$2:$H$151,2,FALSE)</f>
        <v>55</v>
      </c>
    </row>
    <row r="72" spans="1:16" ht="17.25" customHeight="1">
      <c r="A72" s="21"/>
      <c r="B72" s="106"/>
      <c r="C72" s="21"/>
      <c r="D72" s="130"/>
      <c r="I72" s="22">
        <v>15</v>
      </c>
      <c r="J72" s="23" t="s">
        <v>75</v>
      </c>
      <c r="K72" s="22">
        <v>2002</v>
      </c>
      <c r="L72" s="34" t="s">
        <v>96</v>
      </c>
      <c r="M72" s="22" t="s">
        <v>47</v>
      </c>
      <c r="N72" s="25">
        <v>8.5</v>
      </c>
      <c r="O72" s="21" t="str">
        <f>IF(N72&gt;'[1]разряды'!$H$4,'[1]разряды'!$I$13,IF(N72&gt;'[1]разряды'!$G$4,'[1]разряды'!$H$13,IF(N72&gt;'[1]разряды'!$F$4,'[1]разряды'!$G$13,IF(N72&gt;'[1]разряды'!$E$4,'[1]разряды'!$F$13,IF(N72&gt;'[1]разряды'!$D$4,'[1]разряды'!$E$13,IF(N72&gt;'[1]разряды'!$C$4,'[1]разряды'!$D$13,IF(N72&gt;'[1]разряды'!$B$4,'[1]разряды'!$C$13,'[1]разряды'!$B$13)))))))</f>
        <v>2 юн.</v>
      </c>
      <c r="P72" s="22">
        <f>VLOOKUP(N72,'[1]таблица юноши'!$G$2:$H$151,2,FALSE)</f>
        <v>55</v>
      </c>
    </row>
    <row r="73" spans="1:16" ht="17.25" customHeight="1">
      <c r="A73" s="21">
        <v>47</v>
      </c>
      <c r="B73" s="106" t="s">
        <v>188</v>
      </c>
      <c r="C73" s="21">
        <v>2002</v>
      </c>
      <c r="D73" s="130" t="s">
        <v>161</v>
      </c>
      <c r="I73" s="22">
        <v>16</v>
      </c>
      <c r="J73" s="34" t="s">
        <v>206</v>
      </c>
      <c r="K73" s="33">
        <v>2002</v>
      </c>
      <c r="L73" s="33" t="s">
        <v>87</v>
      </c>
      <c r="M73" s="33" t="s">
        <v>34</v>
      </c>
      <c r="N73" s="25">
        <v>8.5</v>
      </c>
      <c r="O73" s="21" t="str">
        <f>IF(N73&gt;'[1]разряды'!$H$4,'[1]разряды'!$I$13,IF(N73&gt;'[1]разряды'!$G$4,'[1]разряды'!$H$13,IF(N73&gt;'[1]разряды'!$F$4,'[1]разряды'!$G$13,IF(N73&gt;'[1]разряды'!$E$4,'[1]разряды'!$F$13,IF(N73&gt;'[1]разряды'!$D$4,'[1]разряды'!$E$13,IF(N73&gt;'[1]разряды'!$C$4,'[1]разряды'!$D$13,IF(N73&gt;'[1]разряды'!$B$4,'[1]разряды'!$C$13,'[1]разряды'!$B$13)))))))</f>
        <v>2 юн.</v>
      </c>
      <c r="P73" s="22">
        <f>VLOOKUP(N73,'[1]таблица юноши'!$G$2:$H$151,2,FALSE)</f>
        <v>55</v>
      </c>
    </row>
    <row r="74" spans="1:16" ht="17.25" customHeight="1">
      <c r="A74" s="21">
        <v>48</v>
      </c>
      <c r="B74" s="137" t="s">
        <v>189</v>
      </c>
      <c r="C74" s="138">
        <v>2002</v>
      </c>
      <c r="D74" s="138" t="s">
        <v>52</v>
      </c>
      <c r="I74" s="22">
        <v>17</v>
      </c>
      <c r="J74" s="23" t="s">
        <v>182</v>
      </c>
      <c r="K74" s="22">
        <v>2003</v>
      </c>
      <c r="L74" s="34" t="s">
        <v>25</v>
      </c>
      <c r="M74" s="22" t="s">
        <v>178</v>
      </c>
      <c r="N74" s="25">
        <v>8.6</v>
      </c>
      <c r="O74" s="21" t="str">
        <f>IF(N74&gt;'[1]разряды'!$H$4,'[1]разряды'!$I$13,IF(N74&gt;'[1]разряды'!$G$4,'[1]разряды'!$H$13,IF(N74&gt;'[1]разряды'!$F$4,'[1]разряды'!$G$13,IF(N74&gt;'[1]разряды'!$E$4,'[1]разряды'!$F$13,IF(N74&gt;'[1]разряды'!$D$4,'[1]разряды'!$E$13,IF(N74&gt;'[1]разряды'!$C$4,'[1]разряды'!$D$13,IF(N74&gt;'[1]разряды'!$B$4,'[1]разряды'!$C$13,'[1]разряды'!$B$13)))))))</f>
        <v>2 юн.</v>
      </c>
      <c r="P74" s="22">
        <f>VLOOKUP(N74,'[1]таблица юноши'!$G$2:$H$151,2,FALSE)</f>
        <v>53</v>
      </c>
    </row>
    <row r="75" spans="1:16" ht="17.25" customHeight="1">
      <c r="A75" s="21">
        <v>49</v>
      </c>
      <c r="B75" s="139" t="s">
        <v>190</v>
      </c>
      <c r="C75" s="36">
        <v>2002</v>
      </c>
      <c r="D75" s="140" t="s">
        <v>26</v>
      </c>
      <c r="I75" s="22">
        <v>18</v>
      </c>
      <c r="J75" s="66" t="s">
        <v>72</v>
      </c>
      <c r="K75" s="33">
        <v>2003</v>
      </c>
      <c r="L75" s="33" t="s">
        <v>98</v>
      </c>
      <c r="M75" s="22" t="s">
        <v>29</v>
      </c>
      <c r="N75" s="25">
        <v>8.6</v>
      </c>
      <c r="O75" s="21" t="str">
        <f>IF(N75&gt;'[1]разряды'!$H$4,'[1]разряды'!$I$13,IF(N75&gt;'[1]разряды'!$G$4,'[1]разряды'!$H$13,IF(N75&gt;'[1]разряды'!$F$4,'[1]разряды'!$G$13,IF(N75&gt;'[1]разряды'!$E$4,'[1]разряды'!$F$13,IF(N75&gt;'[1]разряды'!$D$4,'[1]разряды'!$E$13,IF(N75&gt;'[1]разряды'!$C$4,'[1]разряды'!$D$13,IF(N75&gt;'[1]разряды'!$B$4,'[1]разряды'!$C$13,'[1]разряды'!$B$13)))))))</f>
        <v>2 юн.</v>
      </c>
      <c r="P75" s="22">
        <f>VLOOKUP(N75,'[1]таблица юноши'!$G$2:$H$151,2,FALSE)</f>
        <v>53</v>
      </c>
    </row>
    <row r="76" spans="1:16" ht="17.25" customHeight="1">
      <c r="A76" s="21">
        <v>51</v>
      </c>
      <c r="B76" s="106" t="s">
        <v>192</v>
      </c>
      <c r="C76" s="21">
        <v>2002</v>
      </c>
      <c r="D76" s="130" t="s">
        <v>98</v>
      </c>
      <c r="I76" s="22">
        <v>19</v>
      </c>
      <c r="J76" s="23" t="s">
        <v>209</v>
      </c>
      <c r="K76" s="22">
        <v>2003</v>
      </c>
      <c r="L76" s="34" t="s">
        <v>26</v>
      </c>
      <c r="M76" s="22" t="s">
        <v>27</v>
      </c>
      <c r="N76" s="25">
        <v>8.6</v>
      </c>
      <c r="O76" s="21" t="str">
        <f>IF(N76&gt;'[1]разряды'!$H$4,'[1]разряды'!$I$13,IF(N76&gt;'[1]разряды'!$G$4,'[1]разряды'!$H$13,IF(N76&gt;'[1]разряды'!$F$4,'[1]разряды'!$G$13,IF(N76&gt;'[1]разряды'!$E$4,'[1]разряды'!$F$13,IF(N76&gt;'[1]разряды'!$D$4,'[1]разряды'!$E$13,IF(N76&gt;'[1]разряды'!$C$4,'[1]разряды'!$D$13,IF(N76&gt;'[1]разряды'!$B$4,'[1]разряды'!$C$13,'[1]разряды'!$B$13)))))))</f>
        <v>2 юн.</v>
      </c>
      <c r="P76" s="22">
        <f>VLOOKUP(N76,'[1]таблица юноши'!$G$2:$H$151,2,FALSE)</f>
        <v>53</v>
      </c>
    </row>
    <row r="77" spans="1:16" ht="17.25" customHeight="1">
      <c r="A77" s="21">
        <v>52</v>
      </c>
      <c r="B77" s="106" t="s">
        <v>90</v>
      </c>
      <c r="C77" s="21">
        <v>2003</v>
      </c>
      <c r="D77" s="130" t="s">
        <v>87</v>
      </c>
      <c r="I77" s="22">
        <v>20</v>
      </c>
      <c r="J77" s="23" t="s">
        <v>212</v>
      </c>
      <c r="K77" s="22">
        <v>2003</v>
      </c>
      <c r="L77" s="34" t="s">
        <v>25</v>
      </c>
      <c r="M77" s="22" t="s">
        <v>50</v>
      </c>
      <c r="N77" s="25">
        <v>8.6</v>
      </c>
      <c r="O77" s="21" t="str">
        <f>IF(N77&gt;'[1]разряды'!$H$4,'[1]разряды'!$I$13,IF(N77&gt;'[1]разряды'!$G$4,'[1]разряды'!$H$13,IF(N77&gt;'[1]разряды'!$F$4,'[1]разряды'!$G$13,IF(N77&gt;'[1]разряды'!$E$4,'[1]разряды'!$F$13,IF(N77&gt;'[1]разряды'!$D$4,'[1]разряды'!$E$13,IF(N77&gt;'[1]разряды'!$C$4,'[1]разряды'!$D$13,IF(N77&gt;'[1]разряды'!$B$4,'[1]разряды'!$C$13,'[1]разряды'!$B$13)))))))</f>
        <v>2 юн.</v>
      </c>
      <c r="P77" s="22">
        <f>VLOOKUP(N77,'[1]таблица юноши'!$G$2:$H$151,2,FALSE)</f>
        <v>53</v>
      </c>
    </row>
    <row r="78" spans="1:16" ht="17.25" customHeight="1">
      <c r="A78" s="21">
        <v>53</v>
      </c>
      <c r="B78" s="130" t="s">
        <v>193</v>
      </c>
      <c r="C78" s="103">
        <v>2003</v>
      </c>
      <c r="D78" s="103" t="s">
        <v>26</v>
      </c>
      <c r="I78" s="22">
        <v>21</v>
      </c>
      <c r="J78" s="34" t="s">
        <v>88</v>
      </c>
      <c r="K78" s="33">
        <v>2002</v>
      </c>
      <c r="L78" s="33" t="s">
        <v>37</v>
      </c>
      <c r="M78" s="33" t="s">
        <v>38</v>
      </c>
      <c r="N78" s="25">
        <v>8.7</v>
      </c>
      <c r="O78" s="21" t="str">
        <f>IF(N78&gt;'[1]разряды'!$H$4,'[1]разряды'!$I$13,IF(N78&gt;'[1]разряды'!$G$4,'[1]разряды'!$H$13,IF(N78&gt;'[1]разряды'!$F$4,'[1]разряды'!$G$13,IF(N78&gt;'[1]разряды'!$E$4,'[1]разряды'!$F$13,IF(N78&gt;'[1]разряды'!$D$4,'[1]разряды'!$E$13,IF(N78&gt;'[1]разряды'!$C$4,'[1]разряды'!$D$13,IF(N78&gt;'[1]разряды'!$B$4,'[1]разряды'!$C$13,'[1]разряды'!$B$13)))))))</f>
        <v>2 юн.</v>
      </c>
      <c r="P78" s="22">
        <f>VLOOKUP(N78,'[1]таблица юноши'!$G$2:$H$151,2,FALSE)</f>
        <v>51</v>
      </c>
    </row>
    <row r="79" spans="1:16" ht="17.25" customHeight="1">
      <c r="A79" s="21">
        <v>54</v>
      </c>
      <c r="B79" s="106" t="s">
        <v>74</v>
      </c>
      <c r="C79" s="21">
        <v>2002</v>
      </c>
      <c r="D79" s="130" t="s">
        <v>96</v>
      </c>
      <c r="I79" s="22">
        <v>22</v>
      </c>
      <c r="J79" s="23" t="s">
        <v>174</v>
      </c>
      <c r="K79" s="22">
        <v>2003</v>
      </c>
      <c r="L79" s="34" t="s">
        <v>33</v>
      </c>
      <c r="M79" s="22" t="s">
        <v>34</v>
      </c>
      <c r="N79" s="25">
        <v>8.8</v>
      </c>
      <c r="O79" s="21" t="str">
        <f>IF(N79&gt;'[1]разряды'!$H$4,'[1]разряды'!$I$13,IF(N79&gt;'[1]разряды'!$G$4,'[1]разряды'!$H$13,IF(N79&gt;'[1]разряды'!$F$4,'[1]разряды'!$G$13,IF(N79&gt;'[1]разряды'!$E$4,'[1]разряды'!$F$13,IF(N79&gt;'[1]разряды'!$D$4,'[1]разряды'!$E$13,IF(N79&gt;'[1]разряды'!$C$4,'[1]разряды'!$D$13,IF(N79&gt;'[1]разряды'!$B$4,'[1]разряды'!$C$13,'[1]разряды'!$B$13)))))))</f>
        <v>3 юн.</v>
      </c>
      <c r="P79" s="22">
        <f>VLOOKUP(N79,'[1]таблица юноши'!$G$2:$H$151,2,FALSE)</f>
        <v>49</v>
      </c>
    </row>
    <row r="80" spans="1:16" ht="17.25" customHeight="1">
      <c r="A80" s="21">
        <v>55</v>
      </c>
      <c r="B80" s="106" t="s">
        <v>194</v>
      </c>
      <c r="C80" s="21">
        <v>2002</v>
      </c>
      <c r="D80" s="130" t="s">
        <v>37</v>
      </c>
      <c r="I80" s="22">
        <v>23</v>
      </c>
      <c r="J80" s="34" t="s">
        <v>199</v>
      </c>
      <c r="K80" s="33">
        <v>2003</v>
      </c>
      <c r="L80" s="42" t="s">
        <v>101</v>
      </c>
      <c r="M80" s="22"/>
      <c r="N80" s="25">
        <v>8.8</v>
      </c>
      <c r="O80" s="21" t="str">
        <f>IF(N80&gt;'[1]разряды'!$H$4,'[1]разряды'!$I$13,IF(N80&gt;'[1]разряды'!$G$4,'[1]разряды'!$H$13,IF(N80&gt;'[1]разряды'!$F$4,'[1]разряды'!$G$13,IF(N80&gt;'[1]разряды'!$E$4,'[1]разряды'!$F$13,IF(N80&gt;'[1]разряды'!$D$4,'[1]разряды'!$E$13,IF(N80&gt;'[1]разряды'!$C$4,'[1]разряды'!$D$13,IF(N80&gt;'[1]разряды'!$B$4,'[1]разряды'!$C$13,'[1]разряды'!$B$13)))))))</f>
        <v>3 юн.</v>
      </c>
      <c r="P80" s="22">
        <f>VLOOKUP(N80,'[1]таблица юноши'!$G$2:$H$151,2,FALSE)</f>
        <v>49</v>
      </c>
    </row>
    <row r="81" spans="1:16" ht="17.25" customHeight="1">
      <c r="A81" s="21">
        <v>56</v>
      </c>
      <c r="B81" s="130" t="s">
        <v>195</v>
      </c>
      <c r="C81" s="103">
        <v>2003</v>
      </c>
      <c r="D81" s="103" t="s">
        <v>25</v>
      </c>
      <c r="I81" s="22">
        <v>24</v>
      </c>
      <c r="J81" s="23" t="s">
        <v>81</v>
      </c>
      <c r="K81" s="22">
        <v>2003</v>
      </c>
      <c r="L81" s="34" t="s">
        <v>98</v>
      </c>
      <c r="M81" s="22" t="s">
        <v>29</v>
      </c>
      <c r="N81" s="25">
        <v>8.9</v>
      </c>
      <c r="O81" s="21" t="str">
        <f>IF(N81&gt;'[1]разряды'!$H$4,'[1]разряды'!$I$13,IF(N81&gt;'[1]разряды'!$G$4,'[1]разряды'!$H$13,IF(N81&gt;'[1]разряды'!$F$4,'[1]разряды'!$G$13,IF(N81&gt;'[1]разряды'!$E$4,'[1]разряды'!$F$13,IF(N81&gt;'[1]разряды'!$D$4,'[1]разряды'!$E$13,IF(N81&gt;'[1]разряды'!$C$4,'[1]разряды'!$D$13,IF(N81&gt;'[1]разряды'!$B$4,'[1]разряды'!$C$13,'[1]разряды'!$B$13)))))))</f>
        <v>3 юн.</v>
      </c>
      <c r="P81" s="22">
        <f>VLOOKUP(N81,'[1]таблица юноши'!$G$2:$H$151,2,FALSE)</f>
        <v>47</v>
      </c>
    </row>
    <row r="82" spans="1:16" ht="17.25" customHeight="1">
      <c r="A82" s="21">
        <v>57</v>
      </c>
      <c r="B82" s="106" t="s">
        <v>196</v>
      </c>
      <c r="C82" s="21">
        <v>2003</v>
      </c>
      <c r="D82" s="130" t="s">
        <v>26</v>
      </c>
      <c r="I82" s="22">
        <v>25</v>
      </c>
      <c r="J82" s="23" t="s">
        <v>85</v>
      </c>
      <c r="K82" s="22">
        <v>2003</v>
      </c>
      <c r="L82" s="34" t="s">
        <v>20</v>
      </c>
      <c r="M82" s="22" t="s">
        <v>42</v>
      </c>
      <c r="N82" s="25">
        <v>8.9</v>
      </c>
      <c r="O82" s="21" t="str">
        <f>IF(N82&gt;'[1]разряды'!$H$4,'[1]разряды'!$I$13,IF(N82&gt;'[1]разряды'!$G$4,'[1]разряды'!$H$13,IF(N82&gt;'[1]разряды'!$F$4,'[1]разряды'!$G$13,IF(N82&gt;'[1]разряды'!$E$4,'[1]разряды'!$F$13,IF(N82&gt;'[1]разряды'!$D$4,'[1]разряды'!$E$13,IF(N82&gt;'[1]разряды'!$C$4,'[1]разряды'!$D$13,IF(N82&gt;'[1]разряды'!$B$4,'[1]разряды'!$C$13,'[1]разряды'!$B$13)))))))</f>
        <v>3 юн.</v>
      </c>
      <c r="P82" s="22">
        <f>VLOOKUP(N82,'[1]таблица юноши'!$G$2:$H$151,2,FALSE)</f>
        <v>47</v>
      </c>
    </row>
    <row r="83" spans="1:16" ht="17.25" customHeight="1">
      <c r="A83" s="21">
        <v>58</v>
      </c>
      <c r="B83" s="106" t="s">
        <v>197</v>
      </c>
      <c r="C83" s="21">
        <v>2002</v>
      </c>
      <c r="D83" s="130" t="s">
        <v>20</v>
      </c>
      <c r="I83" s="22">
        <v>26</v>
      </c>
      <c r="J83" s="23" t="s">
        <v>194</v>
      </c>
      <c r="K83" s="22">
        <v>2002</v>
      </c>
      <c r="L83" s="34" t="s">
        <v>37</v>
      </c>
      <c r="M83" s="22" t="s">
        <v>38</v>
      </c>
      <c r="N83" s="25">
        <v>8.9</v>
      </c>
      <c r="O83" s="21" t="str">
        <f>IF(N83&gt;'[1]разряды'!$H$4,'[1]разряды'!$I$13,IF(N83&gt;'[1]разряды'!$G$4,'[1]разряды'!$H$13,IF(N83&gt;'[1]разряды'!$F$4,'[1]разряды'!$G$13,IF(N83&gt;'[1]разряды'!$E$4,'[1]разряды'!$F$13,IF(N83&gt;'[1]разряды'!$D$4,'[1]разряды'!$E$13,IF(N83&gt;'[1]разряды'!$C$4,'[1]разряды'!$D$13,IF(N83&gt;'[1]разряды'!$B$4,'[1]разряды'!$C$13,'[1]разряды'!$B$13)))))))</f>
        <v>3 юн.</v>
      </c>
      <c r="P83" s="22">
        <f>VLOOKUP(N83,'[1]таблица юноши'!$G$2:$H$151,2,FALSE)</f>
        <v>47</v>
      </c>
    </row>
    <row r="84" spans="1:16" ht="17.25" customHeight="1">
      <c r="A84" s="21">
        <v>59</v>
      </c>
      <c r="B84" s="106" t="s">
        <v>79</v>
      </c>
      <c r="C84" s="21">
        <v>2003</v>
      </c>
      <c r="D84" s="130" t="s">
        <v>96</v>
      </c>
      <c r="I84" s="22">
        <v>27</v>
      </c>
      <c r="J84" s="94" t="s">
        <v>86</v>
      </c>
      <c r="K84" s="95">
        <v>2003</v>
      </c>
      <c r="L84" s="95" t="s">
        <v>87</v>
      </c>
      <c r="M84" s="94" t="s">
        <v>34</v>
      </c>
      <c r="N84" s="96">
        <v>9.3</v>
      </c>
      <c r="O84" s="97" t="str">
        <f>IF(N84&gt;'[1]разряды'!$H$4,'[1]разряды'!$I$13,IF(N84&gt;'[1]разряды'!$G$4,'[1]разряды'!$H$13,IF(N84&gt;'[1]разряды'!$F$4,'[1]разряды'!$G$13,IF(N84&gt;'[1]разряды'!$E$4,'[1]разряды'!$F$13,IF(N84&gt;'[1]разряды'!$D$4,'[1]разряды'!$E$13,IF(N84&gt;'[1]разряды'!$C$4,'[1]разряды'!$D$13,IF(N84&gt;'[1]разряды'!$B$4,'[1]разряды'!$C$13,'[1]разряды'!$B$13)))))))</f>
        <v>3 юн.</v>
      </c>
      <c r="P84" s="94">
        <f>VLOOKUP(N84,'[1]таблица юноши'!$G$2:$H$151,2,FALSE)</f>
        <v>39</v>
      </c>
    </row>
    <row r="85" spans="1:16" ht="17.25" customHeight="1">
      <c r="A85" s="21">
        <v>61</v>
      </c>
      <c r="B85" s="106" t="s">
        <v>198</v>
      </c>
      <c r="C85" s="21">
        <v>2002</v>
      </c>
      <c r="D85" s="130" t="s">
        <v>87</v>
      </c>
      <c r="I85" s="22">
        <v>28</v>
      </c>
      <c r="J85" s="34" t="s">
        <v>187</v>
      </c>
      <c r="K85" s="33">
        <v>2003</v>
      </c>
      <c r="L85" s="33" t="s">
        <v>52</v>
      </c>
      <c r="M85" s="22"/>
      <c r="N85" s="25">
        <v>9.3</v>
      </c>
      <c r="O85" s="21" t="str">
        <f>IF(N85&gt;'[1]разряды'!$H$4,'[1]разряды'!$I$13,IF(N85&gt;'[1]разряды'!$G$4,'[1]разряды'!$H$13,IF(N85&gt;'[1]разряды'!$F$4,'[1]разряды'!$G$13,IF(N85&gt;'[1]разряды'!$E$4,'[1]разряды'!$F$13,IF(N85&gt;'[1]разряды'!$D$4,'[1]разряды'!$E$13,IF(N85&gt;'[1]разряды'!$C$4,'[1]разряды'!$D$13,IF(N85&gt;'[1]разряды'!$B$4,'[1]разряды'!$C$13,'[1]разряды'!$B$13)))))))</f>
        <v>3 юн.</v>
      </c>
      <c r="P85" s="22">
        <f>VLOOKUP(N85,'[1]таблица юноши'!$G$2:$H$151,2,FALSE)</f>
        <v>39</v>
      </c>
    </row>
    <row r="86" spans="1:16" ht="17.25" customHeight="1">
      <c r="A86" s="21">
        <v>63</v>
      </c>
      <c r="B86" s="105" t="s">
        <v>200</v>
      </c>
      <c r="C86" s="21">
        <v>2002</v>
      </c>
      <c r="D86" s="130" t="s">
        <v>20</v>
      </c>
      <c r="I86" s="22">
        <v>29</v>
      </c>
      <c r="J86" s="100" t="s">
        <v>189</v>
      </c>
      <c r="K86" s="68">
        <v>2002</v>
      </c>
      <c r="L86" s="68" t="s">
        <v>52</v>
      </c>
      <c r="M86" s="68"/>
      <c r="N86" s="41">
        <v>9.3</v>
      </c>
      <c r="O86" s="36" t="str">
        <f>IF(N86&gt;'[1]разряды'!$H$4,'[1]разряды'!$I$13,IF(N86&gt;'[1]разряды'!$G$4,'[1]разряды'!$H$13,IF(N86&gt;'[1]разряды'!$F$4,'[1]разряды'!$G$13,IF(N86&gt;'[1]разряды'!$E$4,'[1]разряды'!$F$13,IF(N86&gt;'[1]разряды'!$D$4,'[1]разряды'!$E$13,IF(N86&gt;'[1]разряды'!$C$4,'[1]разряды'!$D$13,IF(N86&gt;'[1]разряды'!$B$4,'[1]разряды'!$C$13,'[1]разряды'!$B$13)))))))</f>
        <v>3 юн.</v>
      </c>
      <c r="P86" s="37">
        <f>VLOOKUP(N86,'[1]таблица юноши'!$G$2:$H$151,2,FALSE)</f>
        <v>39</v>
      </c>
    </row>
    <row r="87" spans="1:16" ht="17.25" customHeight="1">
      <c r="A87" s="21">
        <v>64</v>
      </c>
      <c r="B87" s="106" t="s">
        <v>201</v>
      </c>
      <c r="C87" s="21">
        <v>2002</v>
      </c>
      <c r="D87" s="130" t="s">
        <v>96</v>
      </c>
      <c r="I87" s="22">
        <v>30</v>
      </c>
      <c r="J87" s="23" t="s">
        <v>208</v>
      </c>
      <c r="K87" s="22">
        <v>2003</v>
      </c>
      <c r="L87" s="42" t="s">
        <v>101</v>
      </c>
      <c r="M87" s="22"/>
      <c r="N87" s="25">
        <v>9.3</v>
      </c>
      <c r="O87" s="21" t="str">
        <f>IF(N87&gt;'[1]разряды'!$H$4,'[1]разряды'!$I$13,IF(N87&gt;'[1]разряды'!$G$4,'[1]разряды'!$H$13,IF(N87&gt;'[1]разряды'!$F$4,'[1]разряды'!$G$13,IF(N87&gt;'[1]разряды'!$E$4,'[1]разряды'!$F$13,IF(N87&gt;'[1]разряды'!$D$4,'[1]разряды'!$E$13,IF(N87&gt;'[1]разряды'!$C$4,'[1]разряды'!$D$13,IF(N87&gt;'[1]разряды'!$B$4,'[1]разряды'!$C$13,'[1]разряды'!$B$13)))))))</f>
        <v>3 юн.</v>
      </c>
      <c r="P87" s="22">
        <f>VLOOKUP(N87,'[1]таблица юноши'!$G$2:$H$151,2,FALSE)</f>
        <v>39</v>
      </c>
    </row>
    <row r="88" spans="1:16" ht="17.25" customHeight="1">
      <c r="A88" s="21">
        <v>65</v>
      </c>
      <c r="B88" s="106" t="s">
        <v>82</v>
      </c>
      <c r="C88" s="21">
        <v>2003</v>
      </c>
      <c r="D88" s="130" t="s">
        <v>25</v>
      </c>
      <c r="I88" s="22">
        <v>31</v>
      </c>
      <c r="J88" s="23" t="s">
        <v>185</v>
      </c>
      <c r="K88" s="22">
        <v>2003</v>
      </c>
      <c r="L88" s="34" t="s">
        <v>52</v>
      </c>
      <c r="M88" s="22"/>
      <c r="N88" s="25">
        <v>9.4</v>
      </c>
      <c r="O88" s="21" t="str">
        <f>IF(N88&gt;'[1]разряды'!$H$4,'[1]разряды'!$I$13,IF(N88&gt;'[1]разряды'!$G$4,'[1]разряды'!$H$13,IF(N88&gt;'[1]разряды'!$F$4,'[1]разряды'!$G$13,IF(N88&gt;'[1]разряды'!$E$4,'[1]разряды'!$F$13,IF(N88&gt;'[1]разряды'!$D$4,'[1]разряды'!$E$13,IF(N88&gt;'[1]разряды'!$C$4,'[1]разряды'!$D$13,IF(N88&gt;'[1]разряды'!$B$4,'[1]разряды'!$C$13,'[1]разряды'!$B$13)))))))</f>
        <v>б/р</v>
      </c>
      <c r="P88" s="22">
        <f>VLOOKUP(N88,'[1]таблица юноши'!$G$2:$H$151,2,FALSE)</f>
        <v>37</v>
      </c>
    </row>
    <row r="89" spans="1:16" ht="17.25" customHeight="1">
      <c r="A89" s="21">
        <v>66</v>
      </c>
      <c r="B89" s="106" t="s">
        <v>202</v>
      </c>
      <c r="C89" s="21">
        <v>2002</v>
      </c>
      <c r="D89" s="130" t="s">
        <v>98</v>
      </c>
      <c r="I89" s="22">
        <v>32</v>
      </c>
      <c r="J89" s="34" t="s">
        <v>219</v>
      </c>
      <c r="K89" s="33">
        <v>2002</v>
      </c>
      <c r="L89" s="33" t="s">
        <v>52</v>
      </c>
      <c r="M89" s="33"/>
      <c r="N89" s="25">
        <v>9.4</v>
      </c>
      <c r="O89" s="21" t="str">
        <f>IF(N89&gt;'[1]разряды'!$H$4,'[1]разряды'!$I$13,IF(N89&gt;'[1]разряды'!$G$4,'[1]разряды'!$H$13,IF(N89&gt;'[1]разряды'!$F$4,'[1]разряды'!$G$13,IF(N89&gt;'[1]разряды'!$E$4,'[1]разряды'!$F$13,IF(N89&gt;'[1]разряды'!$D$4,'[1]разряды'!$E$13,IF(N89&gt;'[1]разряды'!$C$4,'[1]разряды'!$D$13,IF(N89&gt;'[1]разряды'!$B$4,'[1]разряды'!$C$13,'[1]разряды'!$B$13)))))))</f>
        <v>б/р</v>
      </c>
      <c r="P89" s="22">
        <f>VLOOKUP(N89,'[1]таблица юноши'!$G$2:$H$151,2,FALSE)</f>
        <v>37</v>
      </c>
    </row>
    <row r="90" spans="1:16" ht="17.25" customHeight="1">
      <c r="A90" s="21">
        <v>67</v>
      </c>
      <c r="B90" s="106" t="s">
        <v>203</v>
      </c>
      <c r="C90" s="21">
        <v>2002</v>
      </c>
      <c r="D90" s="130" t="s">
        <v>96</v>
      </c>
      <c r="I90" s="22">
        <v>33</v>
      </c>
      <c r="J90" s="23" t="s">
        <v>180</v>
      </c>
      <c r="K90" s="33">
        <v>2003</v>
      </c>
      <c r="L90" s="34" t="s">
        <v>181</v>
      </c>
      <c r="M90" s="22" t="s">
        <v>49</v>
      </c>
      <c r="N90" s="25">
        <v>9.6</v>
      </c>
      <c r="O90" s="21" t="str">
        <f>IF(N90&gt;'[1]разряды'!$H$4,'[1]разряды'!$I$13,IF(N90&gt;'[1]разряды'!$G$4,'[1]разряды'!$H$13,IF(N90&gt;'[1]разряды'!$F$4,'[1]разряды'!$G$13,IF(N90&gt;'[1]разряды'!$E$4,'[1]разряды'!$F$13,IF(N90&gt;'[1]разряды'!$D$4,'[1]разряды'!$E$13,IF(N90&gt;'[1]разряды'!$C$4,'[1]разряды'!$D$13,IF(N90&gt;'[1]разряды'!$B$4,'[1]разряды'!$C$13,'[1]разряды'!$B$13)))))))</f>
        <v>б/р</v>
      </c>
      <c r="P90" s="22">
        <f>VLOOKUP(N90,'[1]таблица юноши'!$G$2:$H$151,2,FALSE)</f>
        <v>33</v>
      </c>
    </row>
    <row r="91" spans="1:4" ht="17.25" customHeight="1">
      <c r="A91" s="21">
        <v>68</v>
      </c>
      <c r="B91" s="130" t="s">
        <v>78</v>
      </c>
      <c r="C91" s="103">
        <v>2003</v>
      </c>
      <c r="D91" s="103" t="s">
        <v>26</v>
      </c>
    </row>
    <row r="92" spans="1:4" ht="17.25" customHeight="1">
      <c r="A92" s="21">
        <v>69</v>
      </c>
      <c r="B92" s="106" t="s">
        <v>204</v>
      </c>
      <c r="C92" s="21">
        <v>2002</v>
      </c>
      <c r="D92" s="130" t="s">
        <v>20</v>
      </c>
    </row>
    <row r="93" spans="1:4" ht="17.25" customHeight="1">
      <c r="A93" s="21">
        <v>70</v>
      </c>
      <c r="B93" s="130" t="s">
        <v>205</v>
      </c>
      <c r="C93" s="103">
        <v>2002</v>
      </c>
      <c r="D93" s="103" t="s">
        <v>104</v>
      </c>
    </row>
    <row r="94" spans="1:4" ht="17.25" customHeight="1">
      <c r="A94" s="21">
        <v>71</v>
      </c>
      <c r="B94" s="130" t="s">
        <v>206</v>
      </c>
      <c r="C94" s="103">
        <v>2002</v>
      </c>
      <c r="D94" s="103" t="s">
        <v>87</v>
      </c>
    </row>
    <row r="95" spans="1:4" ht="17.25" customHeight="1">
      <c r="A95" s="21">
        <v>72</v>
      </c>
      <c r="B95" s="106" t="s">
        <v>207</v>
      </c>
      <c r="C95" s="103">
        <v>2002</v>
      </c>
      <c r="D95" s="130" t="s">
        <v>98</v>
      </c>
    </row>
    <row r="96" spans="1:4" ht="17.25" customHeight="1">
      <c r="A96" s="21">
        <v>73</v>
      </c>
      <c r="B96" s="106" t="s">
        <v>208</v>
      </c>
      <c r="C96" s="21">
        <v>2003</v>
      </c>
      <c r="D96" s="107" t="s">
        <v>101</v>
      </c>
    </row>
    <row r="97" spans="1:4" ht="17.25" customHeight="1">
      <c r="A97" s="21">
        <v>74</v>
      </c>
      <c r="B97" s="106" t="s">
        <v>209</v>
      </c>
      <c r="C97" s="21">
        <v>2003</v>
      </c>
      <c r="D97" s="130" t="s">
        <v>26</v>
      </c>
    </row>
    <row r="98" spans="1:4" ht="17.25" customHeight="1">
      <c r="A98" s="21">
        <v>75</v>
      </c>
      <c r="B98" s="130" t="s">
        <v>210</v>
      </c>
      <c r="C98" s="103">
        <v>2002</v>
      </c>
      <c r="D98" s="103" t="s">
        <v>37</v>
      </c>
    </row>
    <row r="99" spans="1:4" ht="17.25" customHeight="1">
      <c r="A99" s="21">
        <v>76</v>
      </c>
      <c r="B99" s="105" t="s">
        <v>211</v>
      </c>
      <c r="C99" s="21">
        <v>2002</v>
      </c>
      <c r="D99" s="130" t="s">
        <v>20</v>
      </c>
    </row>
    <row r="100" spans="1:4" ht="17.25" customHeight="1">
      <c r="A100" s="21">
        <v>77</v>
      </c>
      <c r="B100" s="106" t="s">
        <v>212</v>
      </c>
      <c r="C100" s="21">
        <v>2003</v>
      </c>
      <c r="D100" s="130" t="s">
        <v>25</v>
      </c>
    </row>
    <row r="101" spans="1:4" ht="17.25" customHeight="1">
      <c r="A101" s="21">
        <v>78</v>
      </c>
      <c r="B101" s="105" t="s">
        <v>213</v>
      </c>
      <c r="C101" s="21">
        <v>2002</v>
      </c>
      <c r="D101" s="130" t="s">
        <v>20</v>
      </c>
    </row>
    <row r="102" spans="1:4" ht="17.25" customHeight="1">
      <c r="A102" s="36">
        <v>79</v>
      </c>
      <c r="B102" s="109" t="s">
        <v>214</v>
      </c>
      <c r="C102" s="36">
        <v>2002</v>
      </c>
      <c r="D102" s="140" t="s">
        <v>104</v>
      </c>
    </row>
    <row r="103" spans="1:4" ht="17.25" customHeight="1">
      <c r="A103" s="21">
        <v>80</v>
      </c>
      <c r="B103" s="106" t="s">
        <v>215</v>
      </c>
      <c r="C103" s="21">
        <v>2002</v>
      </c>
      <c r="D103" s="130" t="s">
        <v>104</v>
      </c>
    </row>
    <row r="104" spans="1:4" ht="17.25" customHeight="1">
      <c r="A104" s="21">
        <v>81</v>
      </c>
      <c r="B104" s="130" t="s">
        <v>217</v>
      </c>
      <c r="C104" s="103">
        <v>2002</v>
      </c>
      <c r="D104" s="103" t="s">
        <v>104</v>
      </c>
    </row>
    <row r="105" spans="1:4" ht="17.25" customHeight="1">
      <c r="A105" s="21">
        <v>82</v>
      </c>
      <c r="B105" s="106" t="s">
        <v>218</v>
      </c>
      <c r="C105" s="21">
        <v>2002</v>
      </c>
      <c r="D105" s="130" t="s">
        <v>104</v>
      </c>
    </row>
    <row r="106" spans="1:4" ht="17.25" customHeight="1">
      <c r="A106" s="21">
        <v>83</v>
      </c>
      <c r="B106" s="130" t="s">
        <v>219</v>
      </c>
      <c r="C106" s="103">
        <v>2002</v>
      </c>
      <c r="D106" s="103" t="s">
        <v>52</v>
      </c>
    </row>
    <row r="107" spans="1:4" ht="17.25" customHeight="1">
      <c r="A107" s="21">
        <v>84</v>
      </c>
      <c r="B107" s="106" t="s">
        <v>220</v>
      </c>
      <c r="C107" s="21">
        <v>2002</v>
      </c>
      <c r="D107" s="130" t="s">
        <v>104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2:D16"/>
  <sheetViews>
    <sheetView zoomScalePageLayoutView="0" workbookViewId="0" topLeftCell="A1">
      <selection activeCell="F11" sqref="F11"/>
    </sheetView>
  </sheetViews>
  <sheetFormatPr defaultColWidth="9.00390625" defaultRowHeight="15.75"/>
  <cols>
    <col min="4" max="4" width="16.25390625" style="0" bestFit="1" customWidth="1"/>
  </cols>
  <sheetData>
    <row r="2" ht="23.25">
      <c r="D2" s="141" t="s">
        <v>231</v>
      </c>
    </row>
    <row r="3" ht="23.25">
      <c r="D3" s="141" t="s">
        <v>232</v>
      </c>
    </row>
    <row r="4" ht="23.25">
      <c r="D4" s="141"/>
    </row>
    <row r="5" ht="23.25">
      <c r="D5" s="142">
        <v>42777</v>
      </c>
    </row>
    <row r="6" ht="23.25">
      <c r="D6" s="141" t="s">
        <v>222</v>
      </c>
    </row>
    <row r="7" ht="23.25">
      <c r="D7" s="141" t="s">
        <v>223</v>
      </c>
    </row>
    <row r="8" ht="23.25">
      <c r="D8" s="141" t="s">
        <v>224</v>
      </c>
    </row>
    <row r="9" ht="23.25">
      <c r="D9" s="141" t="s">
        <v>225</v>
      </c>
    </row>
    <row r="10" ht="23.25">
      <c r="D10" s="141" t="s">
        <v>226</v>
      </c>
    </row>
    <row r="11" ht="23.25">
      <c r="D11" s="143"/>
    </row>
    <row r="12" ht="23.25">
      <c r="D12" s="142">
        <v>42778</v>
      </c>
    </row>
    <row r="13" ht="23.25">
      <c r="D13" s="141" t="s">
        <v>227</v>
      </c>
    </row>
    <row r="14" ht="23.25">
      <c r="D14" s="141" t="s">
        <v>228</v>
      </c>
    </row>
    <row r="15" ht="23.25">
      <c r="D15" s="141" t="s">
        <v>229</v>
      </c>
    </row>
    <row r="16" ht="23.25">
      <c r="D16" s="141" t="s">
        <v>230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user</cp:lastModifiedBy>
  <cp:lastPrinted>2017-02-13T12:47:27Z</cp:lastPrinted>
  <dcterms:created xsi:type="dcterms:W3CDTF">2016-02-24T06:34:26Z</dcterms:created>
  <dcterms:modified xsi:type="dcterms:W3CDTF">2017-02-14T07:35:10Z</dcterms:modified>
  <cp:category/>
  <cp:version/>
  <cp:contentType/>
  <cp:contentStatus/>
</cp:coreProperties>
</file>