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1865" tabRatio="857" activeTab="6"/>
  </bookViews>
  <sheets>
    <sheet name="Летнереченск" sheetId="1" r:id="rId1"/>
    <sheet name="Чална" sheetId="2" r:id="rId2"/>
    <sheet name="Ладва-Ветка" sheetId="3" r:id="rId3"/>
    <sheet name="17 Гимназия (ПТЗ)" sheetId="4" r:id="rId4"/>
    <sheet name="УЛ (ПТЗ)" sheetId="5" r:id="rId5"/>
    <sheet name="пгт. Пряжа" sheetId="6" r:id="rId6"/>
    <sheet name="пгт. Пиндуши" sheetId="7" r:id="rId7"/>
    <sheet name="Беломорск" sheetId="8" r:id="rId8"/>
    <sheet name="Лахденпохья" sheetId="9" r:id="rId9"/>
    <sheet name="Сегежа" sheetId="10" r:id="rId10"/>
  </sheets>
  <definedNames/>
  <calcPr fullCalcOnLoad="1"/>
</workbook>
</file>

<file path=xl/sharedStrings.xml><?xml version="1.0" encoding="utf-8"?>
<sst xmlns="http://schemas.openxmlformats.org/spreadsheetml/2006/main" count="479" uniqueCount="222">
  <si>
    <t>ФИО</t>
  </si>
  <si>
    <t>Д.Р.</t>
  </si>
  <si>
    <t>ОЧКИ</t>
  </si>
  <si>
    <t>ПРЕЗИДЕНТСКИЕ СОСТЯЗАНИЯ</t>
  </si>
  <si>
    <t>пресс</t>
  </si>
  <si>
    <t>прыжок с места</t>
  </si>
  <si>
    <t>1000 м.</t>
  </si>
  <si>
    <t>подтягивания/ отжимания</t>
  </si>
  <si>
    <t>наклон туловища</t>
  </si>
  <si>
    <t>ИТОГО</t>
  </si>
  <si>
    <t xml:space="preserve">Летнереченская СОШ </t>
  </si>
  <si>
    <t>СОШ п. Чална</t>
  </si>
  <si>
    <t>Ладва-Веткинская СОШ</t>
  </si>
  <si>
    <t>17 Гимназия</t>
  </si>
  <si>
    <t>Университетский Лицей</t>
  </si>
  <si>
    <t>СОШ пгт. Пряжа</t>
  </si>
  <si>
    <t>30 м.</t>
  </si>
  <si>
    <t>СОШ пгт. Пиндуши</t>
  </si>
  <si>
    <t>СОШ г. Беломорск</t>
  </si>
  <si>
    <t>СОШ г. Лахденпохья</t>
  </si>
  <si>
    <t>СОШ г. Сегежа</t>
  </si>
  <si>
    <t>Богданова Карина</t>
  </si>
  <si>
    <t>Мостовая Виолетта</t>
  </si>
  <si>
    <t>Старухин Савелий</t>
  </si>
  <si>
    <t>Чернов Владислав</t>
  </si>
  <si>
    <t>Шелемов Павел</t>
  </si>
  <si>
    <t>Березин Тимур</t>
  </si>
  <si>
    <t>Захарова Анастасия</t>
  </si>
  <si>
    <t>Круглова Полина</t>
  </si>
  <si>
    <t>Романова Майя</t>
  </si>
  <si>
    <t>Паращенко Константин</t>
  </si>
  <si>
    <t>Сандер Ростислав</t>
  </si>
  <si>
    <t>Филиппова Валерия</t>
  </si>
  <si>
    <t>Курченко Даниил</t>
  </si>
  <si>
    <t>Дёгтева Алена</t>
  </si>
  <si>
    <t>Дружилина Виолетта</t>
  </si>
  <si>
    <t>Насибов Семен</t>
  </si>
  <si>
    <t>Стаскевич Иван</t>
  </si>
  <si>
    <t>Шешукова Ульяна</t>
  </si>
  <si>
    <t>Юнолайнен Сергей</t>
  </si>
  <si>
    <t>Белибина Эмилия</t>
  </si>
  <si>
    <t>Бирук Полина</t>
  </si>
  <si>
    <t>Дучинская Елизавета</t>
  </si>
  <si>
    <t>Кондрашова Диана</t>
  </si>
  <si>
    <t>Ляхоцкая Любовь</t>
  </si>
  <si>
    <t>Осипова Анна</t>
  </si>
  <si>
    <t>Богданов Евгений</t>
  </si>
  <si>
    <t>Виговский Матвей</t>
  </si>
  <si>
    <t>Вохмянин Даниил</t>
  </si>
  <si>
    <t>Долгополов Егор</t>
  </si>
  <si>
    <t>Пеньевский Богдан</t>
  </si>
  <si>
    <t>Ткачук Егор</t>
  </si>
  <si>
    <t>Белозеров Никита</t>
  </si>
  <si>
    <t>Орлов Максим</t>
  </si>
  <si>
    <t>Раньковский Андрей</t>
  </si>
  <si>
    <t>Солдатенков Никита</t>
  </si>
  <si>
    <t>Стафеев Тарас</t>
  </si>
  <si>
    <t>Шустов Артем</t>
  </si>
  <si>
    <t>Ершова Елизавета</t>
  </si>
  <si>
    <t>Сереченко Милена</t>
  </si>
  <si>
    <t>Сухова Ника</t>
  </si>
  <si>
    <t>Чецкая Милена</t>
  </si>
  <si>
    <t>Дедюрина Анастасия</t>
  </si>
  <si>
    <t>Иванова Виолетта</t>
  </si>
  <si>
    <t>Аникиева Ульяна</t>
  </si>
  <si>
    <t>Давыдова Василиса</t>
  </si>
  <si>
    <t>Дехтярев Артем</t>
  </si>
  <si>
    <t>Золотовский Александр</t>
  </si>
  <si>
    <t>Мышеловский Владимир</t>
  </si>
  <si>
    <t>Каманина Мария</t>
  </si>
  <si>
    <t>Китова Александра</t>
  </si>
  <si>
    <t>Клокова Мария</t>
  </si>
  <si>
    <t>Короленко Руслан</t>
  </si>
  <si>
    <t>Никонова Маргарита</t>
  </si>
  <si>
    <t>Пиялкин Александр</t>
  </si>
  <si>
    <t>Сергеев Ян</t>
  </si>
  <si>
    <t>Адекова Алина</t>
  </si>
  <si>
    <t>Борисова Анастасия</t>
  </si>
  <si>
    <t>Глазунова Анастасия</t>
  </si>
  <si>
    <t>Исакова Наталья</t>
  </si>
  <si>
    <t>Лукина Наталья</t>
  </si>
  <si>
    <t>Харитонова Анна</t>
  </si>
  <si>
    <t>Фокин Никита</t>
  </si>
  <si>
    <t>Савин Максим</t>
  </si>
  <si>
    <t>Кузнецов Арсений</t>
  </si>
  <si>
    <t>Костюков Эмиль</t>
  </si>
  <si>
    <t>Беляев Даниил</t>
  </si>
  <si>
    <t>Кокачева Вера</t>
  </si>
  <si>
    <t>Агафонова Дарина</t>
  </si>
  <si>
    <t>Белолипецкая Таисия</t>
  </si>
  <si>
    <t>Новик Евгения</t>
  </si>
  <si>
    <t>Кушнеревич Ева</t>
  </si>
  <si>
    <t>Миронова Виктория</t>
  </si>
  <si>
    <t>Малиновский Кирилл</t>
  </si>
  <si>
    <t>Насолис Прохор</t>
  </si>
  <si>
    <t>Кузнецов Виталий</t>
  </si>
  <si>
    <t>Умнов Александр</t>
  </si>
  <si>
    <t>Колчин Максим</t>
  </si>
  <si>
    <t>Кокорев Артем</t>
  </si>
  <si>
    <t>Бобкова Таисья</t>
  </si>
  <si>
    <t>Рудакова Яна</t>
  </si>
  <si>
    <t>Ершова Мария</t>
  </si>
  <si>
    <t>Щербакова Мария</t>
  </si>
  <si>
    <t>Инюкова Мария</t>
  </si>
  <si>
    <t>Андреев Матвей</t>
  </si>
  <si>
    <t>Пикулев Илья</t>
  </si>
  <si>
    <t>Преображенский Владимир</t>
  </si>
  <si>
    <t>Родионов Артур</t>
  </si>
  <si>
    <t>Розин Лев</t>
  </si>
  <si>
    <t>Ульянов Егор</t>
  </si>
  <si>
    <t>Никитина Виктория</t>
  </si>
  <si>
    <t>Карабанина Мирослава</t>
  </si>
  <si>
    <t>Кузьмина Варвара</t>
  </si>
  <si>
    <t>Аман Платон</t>
  </si>
  <si>
    <t>Калинин Семен</t>
  </si>
  <si>
    <t>Гашков Антон</t>
  </si>
  <si>
    <t>Голыдьбина Полина</t>
  </si>
  <si>
    <t>Капралова Ксения</t>
  </si>
  <si>
    <t>Иванова Лилиана</t>
  </si>
  <si>
    <t>Бобылев Захар</t>
  </si>
  <si>
    <t>Валеславов Кирилл</t>
  </si>
  <si>
    <t>Бразаукас Алексей</t>
  </si>
  <si>
    <t>Виноградов Андрей</t>
  </si>
  <si>
    <t>Кивач Анастасия</t>
  </si>
  <si>
    <t>Питкя София</t>
  </si>
  <si>
    <t>4.20.2</t>
  </si>
  <si>
    <t>4.23.5</t>
  </si>
  <si>
    <t>4.33.9</t>
  </si>
  <si>
    <t>4.34.6</t>
  </si>
  <si>
    <t>4.40.6</t>
  </si>
  <si>
    <t>4.44.6</t>
  </si>
  <si>
    <t>4.46.7</t>
  </si>
  <si>
    <t>4.58.6</t>
  </si>
  <si>
    <t>9.18.2</t>
  </si>
  <si>
    <t>5.24.9</t>
  </si>
  <si>
    <t>5.36.8</t>
  </si>
  <si>
    <t>5.40.3</t>
  </si>
  <si>
    <t>3.57.6</t>
  </si>
  <si>
    <t>4.08.2</t>
  </si>
  <si>
    <t>4.12.7</t>
  </si>
  <si>
    <t>4.35.5</t>
  </si>
  <si>
    <t>4.47.5</t>
  </si>
  <si>
    <t>4.48.7</t>
  </si>
  <si>
    <t>4.55.0</t>
  </si>
  <si>
    <t>5.19.0</t>
  </si>
  <si>
    <t>5.26.2</t>
  </si>
  <si>
    <t>5.32.6</t>
  </si>
  <si>
    <t>5.35.5</t>
  </si>
  <si>
    <t>4.36.4</t>
  </si>
  <si>
    <t>4.43.5</t>
  </si>
  <si>
    <t>4.50.7</t>
  </si>
  <si>
    <t>4.56.1</t>
  </si>
  <si>
    <t>5.00.6</t>
  </si>
  <si>
    <t>5.10.6</t>
  </si>
  <si>
    <t>5.33.7</t>
  </si>
  <si>
    <t>5.35.1</t>
  </si>
  <si>
    <t>5.36.9</t>
  </si>
  <si>
    <t>5.45.3</t>
  </si>
  <si>
    <t>5.47.8</t>
  </si>
  <si>
    <t>5.49.6</t>
  </si>
  <si>
    <t>4.17.7</t>
  </si>
  <si>
    <t>5.00.3</t>
  </si>
  <si>
    <t>4.37.5</t>
  </si>
  <si>
    <t>5.37.8</t>
  </si>
  <si>
    <t>5.54.1</t>
  </si>
  <si>
    <t>7.05.1</t>
  </si>
  <si>
    <t>4.16.0</t>
  </si>
  <si>
    <t>4.42.2</t>
  </si>
  <si>
    <t>4.29.9</t>
  </si>
  <si>
    <t>4.53.4</t>
  </si>
  <si>
    <t>4.22.6</t>
  </si>
  <si>
    <t>4.45.8</t>
  </si>
  <si>
    <t>4.23.9</t>
  </si>
  <si>
    <t>5.07.5</t>
  </si>
  <si>
    <t>5.15.7</t>
  </si>
  <si>
    <t>4.13.9</t>
  </si>
  <si>
    <t>4.24.9</t>
  </si>
  <si>
    <t>5.08.2</t>
  </si>
  <si>
    <t>4.37.0</t>
  </si>
  <si>
    <t>4.15.6</t>
  </si>
  <si>
    <t>4.14.9</t>
  </si>
  <si>
    <t>4.51.7</t>
  </si>
  <si>
    <t>4.38.4</t>
  </si>
  <si>
    <t>4.43.0</t>
  </si>
  <si>
    <t>4.22.9</t>
  </si>
  <si>
    <t>5.24.6</t>
  </si>
  <si>
    <t>4.47.8</t>
  </si>
  <si>
    <t>3.51.3</t>
  </si>
  <si>
    <t>4.39.9</t>
  </si>
  <si>
    <t>4.48.1</t>
  </si>
  <si>
    <t>4.02.5</t>
  </si>
  <si>
    <t>4.32.4</t>
  </si>
  <si>
    <t>4.24.6</t>
  </si>
  <si>
    <t>4.48.9</t>
  </si>
  <si>
    <t>4.33.1</t>
  </si>
  <si>
    <t>5.00.5</t>
  </si>
  <si>
    <t>4.56.9</t>
  </si>
  <si>
    <t>5.00.8</t>
  </si>
  <si>
    <t>4.40.5</t>
  </si>
  <si>
    <t>4.36.7</t>
  </si>
  <si>
    <t>5.21.6</t>
  </si>
  <si>
    <t>4.45.7</t>
  </si>
  <si>
    <t>5.13.5</t>
  </si>
  <si>
    <t>4.33.5</t>
  </si>
  <si>
    <t>4.46.1</t>
  </si>
  <si>
    <t>4.38.6</t>
  </si>
  <si>
    <t>5.11.5</t>
  </si>
  <si>
    <t>4.19.0</t>
  </si>
  <si>
    <t>5.06.2</t>
  </si>
  <si>
    <t>5.37.9</t>
  </si>
  <si>
    <t>5.05.8</t>
  </si>
  <si>
    <t>4.57.4</t>
  </si>
  <si>
    <t>4.41.2</t>
  </si>
  <si>
    <t>4.32.1</t>
  </si>
  <si>
    <t>4.53.9</t>
  </si>
  <si>
    <t>4.10.9</t>
  </si>
  <si>
    <t>4.41.1</t>
  </si>
  <si>
    <t>4.48.6</t>
  </si>
  <si>
    <t>4.21.3</t>
  </si>
  <si>
    <t>5.27.3</t>
  </si>
  <si>
    <t>6.08.9</t>
  </si>
  <si>
    <t>4.02.2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</si>
</sst>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 quotePrefix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145" zoomScaleNormal="145" zoomScalePageLayoutView="0" workbookViewId="0" topLeftCell="A1">
      <selection activeCell="P15" sqref="P15"/>
    </sheetView>
  </sheetViews>
  <sheetFormatPr defaultColWidth="9.140625" defaultRowHeight="15"/>
  <cols>
    <col min="1" max="1" width="2.00390625" style="1" bestFit="1" customWidth="1"/>
    <col min="2" max="2" width="19.7109375" style="1" bestFit="1" customWidth="1"/>
    <col min="3" max="3" width="10.57421875" style="1" bestFit="1" customWidth="1"/>
    <col min="4" max="4" width="7.8515625" style="1" bestFit="1" customWidth="1"/>
    <col min="5" max="5" width="6.140625" style="1" bestFit="1" customWidth="1"/>
    <col min="6" max="6" width="9.140625" style="1" customWidth="1"/>
    <col min="7" max="7" width="6.140625" style="1" bestFit="1" customWidth="1"/>
    <col min="8" max="8" width="7.42187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3.57421875" style="1" customWidth="1"/>
    <col min="13" max="13" width="6.140625" style="1" bestFit="1" customWidth="1"/>
    <col min="14" max="14" width="9.8515625" style="1" bestFit="1" customWidth="1"/>
    <col min="15" max="15" width="6.140625" style="1" bestFit="1" customWidth="1"/>
    <col min="16" max="16" width="7.140625" style="22" bestFit="1" customWidth="1"/>
    <col min="17" max="16384" width="9.140625" style="1" customWidth="1"/>
  </cols>
  <sheetData>
    <row r="1" ht="26.25">
      <c r="G1" s="2" t="s">
        <v>3</v>
      </c>
    </row>
    <row r="3" ht="21">
      <c r="G3" s="3" t="s">
        <v>10</v>
      </c>
    </row>
    <row r="6" spans="1:16" s="6" customFormat="1" ht="30">
      <c r="A6" s="10"/>
      <c r="B6" s="10" t="s">
        <v>0</v>
      </c>
      <c r="C6" s="10" t="s">
        <v>1</v>
      </c>
      <c r="D6" s="10" t="s">
        <v>4</v>
      </c>
      <c r="E6" s="10" t="s">
        <v>2</v>
      </c>
      <c r="F6" s="11" t="s">
        <v>5</v>
      </c>
      <c r="G6" s="10" t="s">
        <v>2</v>
      </c>
      <c r="H6" s="10" t="s">
        <v>6</v>
      </c>
      <c r="I6" s="10" t="s">
        <v>2</v>
      </c>
      <c r="J6" s="10" t="s">
        <v>16</v>
      </c>
      <c r="K6" s="10" t="s">
        <v>2</v>
      </c>
      <c r="L6" s="11" t="s">
        <v>7</v>
      </c>
      <c r="M6" s="10" t="s">
        <v>2</v>
      </c>
      <c r="N6" s="11" t="s">
        <v>8</v>
      </c>
      <c r="O6" s="10" t="s">
        <v>2</v>
      </c>
      <c r="P6" s="23" t="s">
        <v>9</v>
      </c>
    </row>
    <row r="7" spans="1:16" ht="15">
      <c r="A7" s="12">
        <v>1</v>
      </c>
      <c r="B7" s="12" t="s">
        <v>34</v>
      </c>
      <c r="C7" s="13">
        <v>40753</v>
      </c>
      <c r="D7" s="12">
        <v>29</v>
      </c>
      <c r="E7" s="12">
        <v>54</v>
      </c>
      <c r="F7" s="12">
        <v>167</v>
      </c>
      <c r="G7" s="12">
        <v>33</v>
      </c>
      <c r="H7" s="12" t="s">
        <v>184</v>
      </c>
      <c r="I7" s="12">
        <v>51</v>
      </c>
      <c r="J7" s="12">
        <v>5.7</v>
      </c>
      <c r="K7" s="12">
        <v>45</v>
      </c>
      <c r="L7" s="12">
        <v>20</v>
      </c>
      <c r="M7" s="12">
        <v>40</v>
      </c>
      <c r="N7" s="12">
        <v>13</v>
      </c>
      <c r="O7" s="12">
        <v>36</v>
      </c>
      <c r="P7" s="24">
        <f aca="true" t="shared" si="0" ref="P7:P12">O7+M7+K7+I7+G7+E7</f>
        <v>259</v>
      </c>
    </row>
    <row r="8" spans="1:16" ht="15">
      <c r="A8" s="12">
        <v>2</v>
      </c>
      <c r="B8" s="12" t="s">
        <v>35</v>
      </c>
      <c r="C8" s="13">
        <v>40720</v>
      </c>
      <c r="D8" s="12">
        <v>25</v>
      </c>
      <c r="E8" s="12">
        <v>44</v>
      </c>
      <c r="F8" s="12">
        <v>178</v>
      </c>
      <c r="G8" s="12">
        <v>43</v>
      </c>
      <c r="H8" s="12" t="s">
        <v>185</v>
      </c>
      <c r="I8" s="12">
        <v>23</v>
      </c>
      <c r="J8" s="12">
        <v>5.2</v>
      </c>
      <c r="K8" s="12">
        <v>62</v>
      </c>
      <c r="L8" s="12">
        <v>5</v>
      </c>
      <c r="M8" s="12">
        <v>10</v>
      </c>
      <c r="N8" s="12">
        <v>8</v>
      </c>
      <c r="O8" s="12">
        <v>21</v>
      </c>
      <c r="P8" s="24">
        <f t="shared" si="0"/>
        <v>203</v>
      </c>
    </row>
    <row r="9" spans="1:16" ht="15">
      <c r="A9" s="12">
        <v>3</v>
      </c>
      <c r="B9" s="12" t="s">
        <v>36</v>
      </c>
      <c r="C9" s="13">
        <v>40830</v>
      </c>
      <c r="D9" s="12">
        <v>25</v>
      </c>
      <c r="E9" s="12">
        <v>39</v>
      </c>
      <c r="F9" s="12">
        <v>173</v>
      </c>
      <c r="G9" s="12">
        <v>26</v>
      </c>
      <c r="H9" s="12" t="s">
        <v>186</v>
      </c>
      <c r="I9" s="12">
        <v>27</v>
      </c>
      <c r="J9" s="12">
        <v>5.6</v>
      </c>
      <c r="K9" s="12">
        <v>36</v>
      </c>
      <c r="L9" s="12">
        <v>5</v>
      </c>
      <c r="M9" s="12">
        <v>29</v>
      </c>
      <c r="N9" s="12">
        <v>10</v>
      </c>
      <c r="O9" s="12">
        <v>42</v>
      </c>
      <c r="P9" s="24">
        <f t="shared" si="0"/>
        <v>199</v>
      </c>
    </row>
    <row r="10" spans="1:16" ht="15">
      <c r="A10" s="12">
        <v>4</v>
      </c>
      <c r="B10" s="12" t="s">
        <v>37</v>
      </c>
      <c r="C10" s="13">
        <v>40895</v>
      </c>
      <c r="D10" s="12">
        <v>30</v>
      </c>
      <c r="E10" s="12">
        <v>50</v>
      </c>
      <c r="F10" s="12">
        <v>175</v>
      </c>
      <c r="G10" s="12">
        <v>27</v>
      </c>
      <c r="H10" s="12" t="s">
        <v>187</v>
      </c>
      <c r="I10" s="12">
        <v>54</v>
      </c>
      <c r="J10" s="12">
        <v>5.4</v>
      </c>
      <c r="K10" s="12">
        <v>45</v>
      </c>
      <c r="L10" s="12">
        <v>8</v>
      </c>
      <c r="M10" s="12">
        <v>44</v>
      </c>
      <c r="N10" s="12">
        <v>16</v>
      </c>
      <c r="O10" s="12">
        <v>59</v>
      </c>
      <c r="P10" s="24">
        <f t="shared" si="0"/>
        <v>279</v>
      </c>
    </row>
    <row r="11" spans="1:16" ht="15">
      <c r="A11" s="12">
        <v>5</v>
      </c>
      <c r="B11" s="12" t="s">
        <v>38</v>
      </c>
      <c r="C11" s="13">
        <v>40960</v>
      </c>
      <c r="D11" s="12">
        <v>28</v>
      </c>
      <c r="E11" s="12">
        <v>52</v>
      </c>
      <c r="F11" s="12">
        <v>195</v>
      </c>
      <c r="G11" s="12">
        <v>55</v>
      </c>
      <c r="H11" s="12" t="s">
        <v>188</v>
      </c>
      <c r="I11" s="12">
        <v>40</v>
      </c>
      <c r="J11" s="12">
        <v>5.5</v>
      </c>
      <c r="K11" s="12">
        <v>54</v>
      </c>
      <c r="L11" s="12">
        <v>12</v>
      </c>
      <c r="M11" s="12">
        <v>24</v>
      </c>
      <c r="N11" s="12">
        <v>10</v>
      </c>
      <c r="O11" s="12">
        <v>27</v>
      </c>
      <c r="P11" s="24">
        <f t="shared" si="0"/>
        <v>252</v>
      </c>
    </row>
    <row r="12" spans="1:16" ht="15">
      <c r="A12" s="12">
        <v>6</v>
      </c>
      <c r="B12" s="12" t="s">
        <v>39</v>
      </c>
      <c r="C12" s="13">
        <v>40816</v>
      </c>
      <c r="D12" s="12">
        <v>26</v>
      </c>
      <c r="E12" s="12">
        <v>41</v>
      </c>
      <c r="F12" s="12">
        <v>180</v>
      </c>
      <c r="G12" s="12">
        <v>30</v>
      </c>
      <c r="H12" s="12" t="s">
        <v>189</v>
      </c>
      <c r="I12" s="12">
        <v>26</v>
      </c>
      <c r="J12" s="12">
        <v>5.6</v>
      </c>
      <c r="K12" s="12">
        <v>36</v>
      </c>
      <c r="L12" s="12">
        <v>0</v>
      </c>
      <c r="M12" s="12">
        <v>0</v>
      </c>
      <c r="N12" s="12">
        <v>10</v>
      </c>
      <c r="O12" s="12">
        <v>42</v>
      </c>
      <c r="P12" s="24">
        <f t="shared" si="0"/>
        <v>175</v>
      </c>
    </row>
    <row r="14" ht="15">
      <c r="P14" s="22">
        <f>SUM(P7,P11,P10,P9)</f>
        <v>989</v>
      </c>
    </row>
  </sheetData>
  <sheetProtection/>
  <printOptions/>
  <pageMargins left="0" right="0" top="0.7480314960629921" bottom="0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R19" sqref="R19"/>
    </sheetView>
  </sheetViews>
  <sheetFormatPr defaultColWidth="9.140625" defaultRowHeight="15"/>
  <cols>
    <col min="1" max="1" width="2.00390625" style="1" bestFit="1" customWidth="1"/>
    <col min="2" max="2" width="19.57421875" style="1" bestFit="1" customWidth="1"/>
    <col min="3" max="3" width="13.7109375" style="1" customWidth="1"/>
    <col min="4" max="4" width="7.8515625" style="1" bestFit="1" customWidth="1"/>
    <col min="5" max="5" width="6.140625" style="1" bestFit="1" customWidth="1"/>
    <col min="6" max="6" width="10.140625" style="1" customWidth="1"/>
    <col min="7" max="7" width="6.140625" style="1" bestFit="1" customWidth="1"/>
    <col min="8" max="8" width="7.42187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5.8515625" style="1" customWidth="1"/>
    <col min="13" max="13" width="6.140625" style="1" bestFit="1" customWidth="1"/>
    <col min="14" max="14" width="11.00390625" style="1" customWidth="1"/>
    <col min="15" max="15" width="6.140625" style="1" bestFit="1" customWidth="1"/>
    <col min="16" max="16" width="9.140625" style="22" customWidth="1"/>
    <col min="17" max="17" width="9.140625" style="1" customWidth="1"/>
    <col min="18" max="18" width="9.140625" style="25" customWidth="1"/>
    <col min="19" max="16384" width="9.140625" style="1" customWidth="1"/>
  </cols>
  <sheetData>
    <row r="1" ht="26.25">
      <c r="G1" s="2" t="s">
        <v>3</v>
      </c>
    </row>
    <row r="3" ht="21">
      <c r="G3" s="3" t="s">
        <v>20</v>
      </c>
    </row>
    <row r="6" spans="1:18" s="6" customFormat="1" ht="30">
      <c r="A6" s="4"/>
      <c r="B6" s="4" t="s">
        <v>0</v>
      </c>
      <c r="C6" s="4" t="s">
        <v>1</v>
      </c>
      <c r="D6" s="4" t="s">
        <v>4</v>
      </c>
      <c r="E6" s="4" t="s">
        <v>2</v>
      </c>
      <c r="F6" s="5" t="s">
        <v>5</v>
      </c>
      <c r="G6" s="4" t="s">
        <v>2</v>
      </c>
      <c r="H6" s="4" t="s">
        <v>6</v>
      </c>
      <c r="I6" s="4" t="s">
        <v>2</v>
      </c>
      <c r="J6" s="4" t="s">
        <v>16</v>
      </c>
      <c r="K6" s="4" t="s">
        <v>2</v>
      </c>
      <c r="L6" s="5" t="s">
        <v>7</v>
      </c>
      <c r="M6" s="4" t="s">
        <v>2</v>
      </c>
      <c r="N6" s="5" t="s">
        <v>8</v>
      </c>
      <c r="O6" s="4" t="s">
        <v>2</v>
      </c>
      <c r="P6" s="23" t="s">
        <v>9</v>
      </c>
      <c r="R6" s="26"/>
    </row>
    <row r="7" spans="1:16" ht="18.75">
      <c r="A7" s="7">
        <v>1</v>
      </c>
      <c r="B7" s="7" t="s">
        <v>40</v>
      </c>
      <c r="C7" s="8">
        <v>40594</v>
      </c>
      <c r="D7" s="7">
        <v>30</v>
      </c>
      <c r="E7" s="7">
        <v>52</v>
      </c>
      <c r="F7" s="7">
        <v>183</v>
      </c>
      <c r="G7" s="7">
        <v>36</v>
      </c>
      <c r="H7" s="12" t="s">
        <v>172</v>
      </c>
      <c r="I7" s="7">
        <v>39</v>
      </c>
      <c r="J7" s="7">
        <v>4.9</v>
      </c>
      <c r="K7" s="7">
        <v>64</v>
      </c>
      <c r="L7" s="7">
        <v>15</v>
      </c>
      <c r="M7" s="7">
        <v>24</v>
      </c>
      <c r="N7" s="7">
        <v>11</v>
      </c>
      <c r="O7" s="7">
        <v>26</v>
      </c>
      <c r="P7" s="24">
        <f aca="true" t="shared" si="0" ref="P7:P12">O7+M7+K7+I7+G7+E7</f>
        <v>241</v>
      </c>
    </row>
    <row r="8" spans="1:16" ht="18.75">
      <c r="A8" s="7">
        <v>2</v>
      </c>
      <c r="B8" s="7" t="s">
        <v>41</v>
      </c>
      <c r="C8" s="8">
        <v>40675</v>
      </c>
      <c r="D8" s="7">
        <v>29</v>
      </c>
      <c r="E8" s="7">
        <v>50</v>
      </c>
      <c r="F8" s="7">
        <v>179</v>
      </c>
      <c r="G8" s="7">
        <v>34</v>
      </c>
      <c r="H8" s="20" t="s">
        <v>173</v>
      </c>
      <c r="I8" s="7">
        <v>24</v>
      </c>
      <c r="J8" s="7">
        <v>5.5</v>
      </c>
      <c r="K8" s="7">
        <v>45</v>
      </c>
      <c r="L8" s="7">
        <v>17</v>
      </c>
      <c r="M8" s="7">
        <v>28</v>
      </c>
      <c r="N8" s="7">
        <v>17</v>
      </c>
      <c r="O8" s="7">
        <v>44</v>
      </c>
      <c r="P8" s="24">
        <f t="shared" si="0"/>
        <v>225</v>
      </c>
    </row>
    <row r="9" spans="1:16" ht="18.75">
      <c r="A9" s="7">
        <v>3</v>
      </c>
      <c r="B9" s="7" t="s">
        <v>42</v>
      </c>
      <c r="C9" s="8">
        <v>40639</v>
      </c>
      <c r="D9" s="7">
        <v>24</v>
      </c>
      <c r="E9" s="7">
        <v>37</v>
      </c>
      <c r="F9" s="7">
        <v>152</v>
      </c>
      <c r="G9" s="7">
        <v>21</v>
      </c>
      <c r="H9" s="12" t="s">
        <v>174</v>
      </c>
      <c r="I9" s="7">
        <v>21</v>
      </c>
      <c r="J9" s="9">
        <v>6.1</v>
      </c>
      <c r="K9" s="7">
        <v>19</v>
      </c>
      <c r="L9" s="7">
        <v>15</v>
      </c>
      <c r="M9" s="7">
        <v>24</v>
      </c>
      <c r="N9" s="7">
        <v>23</v>
      </c>
      <c r="O9" s="7">
        <v>58</v>
      </c>
      <c r="P9" s="24">
        <f t="shared" si="0"/>
        <v>180</v>
      </c>
    </row>
    <row r="10" spans="1:16" ht="18.75">
      <c r="A10" s="7">
        <v>4</v>
      </c>
      <c r="B10" s="7" t="s">
        <v>43</v>
      </c>
      <c r="C10" s="8">
        <v>40569</v>
      </c>
      <c r="D10" s="7">
        <v>33</v>
      </c>
      <c r="E10" s="7">
        <v>58</v>
      </c>
      <c r="F10" s="7">
        <v>175</v>
      </c>
      <c r="G10" s="7">
        <v>32</v>
      </c>
      <c r="H10" s="12" t="s">
        <v>175</v>
      </c>
      <c r="I10" s="7">
        <v>46</v>
      </c>
      <c r="J10" s="7">
        <v>5.3</v>
      </c>
      <c r="K10" s="7">
        <v>53</v>
      </c>
      <c r="L10" s="7">
        <v>20</v>
      </c>
      <c r="M10" s="7">
        <v>34</v>
      </c>
      <c r="N10" s="7">
        <v>26</v>
      </c>
      <c r="O10" s="7">
        <v>63</v>
      </c>
      <c r="P10" s="24">
        <f t="shared" si="0"/>
        <v>286</v>
      </c>
    </row>
    <row r="11" spans="1:16" ht="18.75">
      <c r="A11" s="7">
        <v>5</v>
      </c>
      <c r="B11" s="7" t="s">
        <v>44</v>
      </c>
      <c r="C11" s="8">
        <v>40757</v>
      </c>
      <c r="D11" s="7">
        <v>32</v>
      </c>
      <c r="E11" s="7">
        <v>60</v>
      </c>
      <c r="F11" s="7">
        <v>198</v>
      </c>
      <c r="G11" s="7">
        <v>56</v>
      </c>
      <c r="H11" s="12" t="s">
        <v>176</v>
      </c>
      <c r="I11" s="7">
        <v>50</v>
      </c>
      <c r="J11" s="7">
        <v>5.6</v>
      </c>
      <c r="K11" s="7">
        <v>50</v>
      </c>
      <c r="L11" s="7">
        <v>20</v>
      </c>
      <c r="M11" s="7">
        <v>40</v>
      </c>
      <c r="N11" s="7">
        <v>23</v>
      </c>
      <c r="O11" s="7">
        <v>63</v>
      </c>
      <c r="P11" s="24">
        <f t="shared" si="0"/>
        <v>319</v>
      </c>
    </row>
    <row r="12" spans="1:16" ht="18.75">
      <c r="A12" s="7">
        <v>6</v>
      </c>
      <c r="B12" s="7" t="s">
        <v>45</v>
      </c>
      <c r="C12" s="8">
        <v>40576</v>
      </c>
      <c r="D12" s="7">
        <v>26</v>
      </c>
      <c r="E12" s="7">
        <v>41</v>
      </c>
      <c r="F12" s="7">
        <v>197</v>
      </c>
      <c r="G12" s="7">
        <v>47</v>
      </c>
      <c r="H12" s="20" t="s">
        <v>177</v>
      </c>
      <c r="I12" s="7">
        <v>23</v>
      </c>
      <c r="J12" s="7">
        <v>5.1</v>
      </c>
      <c r="K12" s="7">
        <v>59</v>
      </c>
      <c r="L12" s="7">
        <v>9</v>
      </c>
      <c r="M12" s="7">
        <v>12</v>
      </c>
      <c r="N12" s="7">
        <v>11</v>
      </c>
      <c r="O12" s="7">
        <v>26</v>
      </c>
      <c r="P12" s="24">
        <f t="shared" si="0"/>
        <v>208</v>
      </c>
    </row>
    <row r="13" spans="1:16" ht="18.75">
      <c r="A13" s="7"/>
      <c r="B13" s="7"/>
      <c r="C13" s="8"/>
      <c r="D13" s="7"/>
      <c r="E13" s="7"/>
      <c r="F13" s="7"/>
      <c r="G13" s="7"/>
      <c r="H13" s="20"/>
      <c r="I13" s="7"/>
      <c r="J13" s="7"/>
      <c r="K13" s="7"/>
      <c r="L13" s="7"/>
      <c r="M13" s="7"/>
      <c r="N13" s="7"/>
      <c r="O13" s="7"/>
      <c r="P13" s="24"/>
    </row>
    <row r="14" spans="1:16" ht="18.75">
      <c r="A14" s="7"/>
      <c r="B14" s="7"/>
      <c r="C14" s="8"/>
      <c r="D14" s="7"/>
      <c r="E14" s="7"/>
      <c r="F14" s="7"/>
      <c r="G14" s="7"/>
      <c r="H14" s="20"/>
      <c r="I14" s="7"/>
      <c r="J14" s="7"/>
      <c r="K14" s="7"/>
      <c r="L14" s="7"/>
      <c r="M14" s="7"/>
      <c r="N14" s="7"/>
      <c r="O14" s="7"/>
      <c r="P14" s="24">
        <f>P7+P8+P10+P11+P12</f>
        <v>1279</v>
      </c>
    </row>
    <row r="15" spans="1:16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4"/>
    </row>
    <row r="16" spans="1:18" s="6" customFormat="1" ht="30">
      <c r="A16" s="10"/>
      <c r="B16" s="10" t="s">
        <v>0</v>
      </c>
      <c r="C16" s="10" t="s">
        <v>1</v>
      </c>
      <c r="D16" s="10" t="s">
        <v>4</v>
      </c>
      <c r="E16" s="10" t="s">
        <v>2</v>
      </c>
      <c r="F16" s="11" t="s">
        <v>5</v>
      </c>
      <c r="G16" s="10" t="s">
        <v>2</v>
      </c>
      <c r="H16" s="10" t="s">
        <v>6</v>
      </c>
      <c r="I16" s="10" t="s">
        <v>2</v>
      </c>
      <c r="J16" s="10" t="s">
        <v>16</v>
      </c>
      <c r="K16" s="10" t="s">
        <v>2</v>
      </c>
      <c r="L16" s="11" t="s">
        <v>7</v>
      </c>
      <c r="M16" s="10" t="s">
        <v>2</v>
      </c>
      <c r="N16" s="11" t="s">
        <v>8</v>
      </c>
      <c r="O16" s="10" t="s">
        <v>2</v>
      </c>
      <c r="P16" s="23" t="s">
        <v>9</v>
      </c>
      <c r="R16" s="26"/>
    </row>
    <row r="17" spans="1:16" ht="18.75">
      <c r="A17" s="12">
        <v>1</v>
      </c>
      <c r="B17" s="7" t="s">
        <v>46</v>
      </c>
      <c r="C17" s="13">
        <v>40904</v>
      </c>
      <c r="D17" s="12">
        <v>26</v>
      </c>
      <c r="E17" s="12">
        <v>41</v>
      </c>
      <c r="F17" s="12">
        <v>194</v>
      </c>
      <c r="G17" s="12">
        <v>44</v>
      </c>
      <c r="H17" s="12" t="s">
        <v>178</v>
      </c>
      <c r="I17" s="12">
        <v>30</v>
      </c>
      <c r="J17" s="12">
        <v>5.5</v>
      </c>
      <c r="K17" s="12">
        <v>40</v>
      </c>
      <c r="L17" s="12">
        <v>0</v>
      </c>
      <c r="M17" s="12">
        <v>0</v>
      </c>
      <c r="N17" s="12">
        <v>2</v>
      </c>
      <c r="O17" s="12">
        <v>15</v>
      </c>
      <c r="P17" s="24">
        <f aca="true" t="shared" si="1" ref="P17:P22">O17+M17+K17+I17+G17+E17</f>
        <v>170</v>
      </c>
    </row>
    <row r="18" spans="1:16" ht="18.75">
      <c r="A18" s="12">
        <v>2</v>
      </c>
      <c r="B18" s="12" t="s">
        <v>47</v>
      </c>
      <c r="C18" s="13">
        <v>40569</v>
      </c>
      <c r="D18" s="12">
        <v>34</v>
      </c>
      <c r="E18" s="12">
        <v>54</v>
      </c>
      <c r="F18" s="12">
        <v>194</v>
      </c>
      <c r="G18" s="12">
        <v>32</v>
      </c>
      <c r="H18" s="12" t="s">
        <v>179</v>
      </c>
      <c r="I18" s="12">
        <v>31</v>
      </c>
      <c r="J18" s="12">
        <v>4.9</v>
      </c>
      <c r="K18" s="12">
        <v>56</v>
      </c>
      <c r="L18" s="12">
        <v>4</v>
      </c>
      <c r="M18" s="12">
        <v>21</v>
      </c>
      <c r="N18" s="12">
        <v>8</v>
      </c>
      <c r="O18" s="12">
        <v>26</v>
      </c>
      <c r="P18" s="24">
        <f t="shared" si="1"/>
        <v>220</v>
      </c>
    </row>
    <row r="19" spans="1:16" ht="18.75">
      <c r="A19" s="12">
        <v>3</v>
      </c>
      <c r="B19" s="12" t="s">
        <v>48</v>
      </c>
      <c r="C19" s="13">
        <v>40527</v>
      </c>
      <c r="D19" s="12">
        <v>34</v>
      </c>
      <c r="E19" s="12">
        <v>54</v>
      </c>
      <c r="F19" s="12">
        <v>191</v>
      </c>
      <c r="G19" s="12">
        <v>30</v>
      </c>
      <c r="H19" s="12" t="s">
        <v>180</v>
      </c>
      <c r="I19" s="12">
        <v>32</v>
      </c>
      <c r="J19" s="12">
        <v>5.4</v>
      </c>
      <c r="K19" s="12">
        <v>35</v>
      </c>
      <c r="L19" s="12">
        <v>12</v>
      </c>
      <c r="M19" s="12">
        <v>54</v>
      </c>
      <c r="N19" s="12">
        <v>17</v>
      </c>
      <c r="O19" s="12">
        <v>55</v>
      </c>
      <c r="P19" s="24">
        <f t="shared" si="1"/>
        <v>260</v>
      </c>
    </row>
    <row r="20" spans="1:16" ht="18.75">
      <c r="A20" s="12">
        <v>4</v>
      </c>
      <c r="B20" s="12" t="s">
        <v>49</v>
      </c>
      <c r="C20" s="13">
        <v>40787</v>
      </c>
      <c r="D20" s="12">
        <v>27</v>
      </c>
      <c r="E20" s="12">
        <v>43</v>
      </c>
      <c r="F20" s="12">
        <v>191</v>
      </c>
      <c r="G20" s="12">
        <v>41</v>
      </c>
      <c r="H20" s="12" t="s">
        <v>181</v>
      </c>
      <c r="I20" s="12">
        <v>25</v>
      </c>
      <c r="J20" s="12">
        <v>5.4</v>
      </c>
      <c r="K20" s="12">
        <v>45</v>
      </c>
      <c r="L20" s="12">
        <v>8</v>
      </c>
      <c r="M20" s="12">
        <v>44</v>
      </c>
      <c r="N20" s="12">
        <v>7</v>
      </c>
      <c r="O20" s="12">
        <v>30</v>
      </c>
      <c r="P20" s="24">
        <f t="shared" si="1"/>
        <v>228</v>
      </c>
    </row>
    <row r="21" spans="1:16" ht="18.75">
      <c r="A21" s="12">
        <v>5</v>
      </c>
      <c r="B21" s="12" t="s">
        <v>50</v>
      </c>
      <c r="C21" s="13">
        <v>40672</v>
      </c>
      <c r="D21" s="12">
        <v>32</v>
      </c>
      <c r="E21" s="12">
        <v>50</v>
      </c>
      <c r="F21" s="12">
        <v>170</v>
      </c>
      <c r="G21" s="12">
        <v>20</v>
      </c>
      <c r="H21" s="12" t="s">
        <v>182</v>
      </c>
      <c r="I21" s="12">
        <v>25</v>
      </c>
      <c r="J21" s="12">
        <v>5.6</v>
      </c>
      <c r="K21" s="12">
        <v>26</v>
      </c>
      <c r="L21" s="12">
        <v>1</v>
      </c>
      <c r="M21" s="12">
        <v>10</v>
      </c>
      <c r="N21" s="12">
        <v>7</v>
      </c>
      <c r="O21" s="12">
        <v>24</v>
      </c>
      <c r="P21" s="24">
        <f t="shared" si="1"/>
        <v>155</v>
      </c>
    </row>
    <row r="22" spans="1:16" ht="18.75">
      <c r="A22" s="12">
        <v>6</v>
      </c>
      <c r="B22" s="12" t="s">
        <v>51</v>
      </c>
      <c r="C22" s="13">
        <v>40781</v>
      </c>
      <c r="D22" s="12">
        <v>27</v>
      </c>
      <c r="E22" s="12">
        <v>43</v>
      </c>
      <c r="F22" s="12">
        <v>189</v>
      </c>
      <c r="G22" s="12">
        <v>39</v>
      </c>
      <c r="H22" s="12" t="s">
        <v>183</v>
      </c>
      <c r="I22" s="12">
        <v>28</v>
      </c>
      <c r="J22" s="16">
        <v>5</v>
      </c>
      <c r="K22" s="12">
        <v>60</v>
      </c>
      <c r="L22" s="12">
        <v>1</v>
      </c>
      <c r="M22" s="12">
        <v>13</v>
      </c>
      <c r="N22" s="12">
        <v>10</v>
      </c>
      <c r="O22" s="12">
        <v>42</v>
      </c>
      <c r="P22" s="24">
        <f t="shared" si="1"/>
        <v>225</v>
      </c>
    </row>
    <row r="23" spans="1:16" ht="18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4"/>
    </row>
    <row r="24" spans="16:18" ht="18.75">
      <c r="P24" s="14">
        <f>P22+P20+P19+P18+P17</f>
        <v>1103</v>
      </c>
      <c r="R24" s="25">
        <f>P24+P14</f>
        <v>2382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1" r:id="rId1"/>
  <ignoredErrors>
    <ignoredError sqref="H12 H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130" zoomScaleNormal="130" zoomScalePageLayoutView="0" workbookViewId="0" topLeftCell="A1">
      <selection activeCell="P17" sqref="P17"/>
    </sheetView>
  </sheetViews>
  <sheetFormatPr defaultColWidth="9.140625" defaultRowHeight="15"/>
  <cols>
    <col min="1" max="1" width="2.00390625" style="1" bestFit="1" customWidth="1"/>
    <col min="2" max="2" width="21.7109375" style="1" bestFit="1" customWidth="1"/>
    <col min="3" max="3" width="10.8515625" style="1" bestFit="1" customWidth="1"/>
    <col min="4" max="4" width="5.7109375" style="1" bestFit="1" customWidth="1"/>
    <col min="5" max="5" width="6.140625" style="1" bestFit="1" customWidth="1"/>
    <col min="6" max="6" width="9.140625" style="1" customWidth="1"/>
    <col min="7" max="7" width="6.140625" style="1" bestFit="1" customWidth="1"/>
    <col min="8" max="8" width="7.42187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3.57421875" style="1" customWidth="1"/>
    <col min="13" max="13" width="6.140625" style="1" bestFit="1" customWidth="1"/>
    <col min="14" max="14" width="9.8515625" style="1" bestFit="1" customWidth="1"/>
    <col min="15" max="15" width="6.140625" style="1" bestFit="1" customWidth="1"/>
    <col min="16" max="16" width="7.140625" style="22" bestFit="1" customWidth="1"/>
    <col min="17" max="16384" width="9.140625" style="1" customWidth="1"/>
  </cols>
  <sheetData>
    <row r="1" ht="26.25">
      <c r="G1" s="2" t="s">
        <v>3</v>
      </c>
    </row>
    <row r="3" ht="21">
      <c r="G3" s="3" t="s">
        <v>11</v>
      </c>
    </row>
    <row r="6" spans="1:16" s="6" customFormat="1" ht="30">
      <c r="A6" s="10"/>
      <c r="B6" s="10" t="s">
        <v>0</v>
      </c>
      <c r="C6" s="10" t="s">
        <v>1</v>
      </c>
      <c r="D6" s="10" t="s">
        <v>4</v>
      </c>
      <c r="E6" s="10" t="s">
        <v>2</v>
      </c>
      <c r="F6" s="11" t="s">
        <v>5</v>
      </c>
      <c r="G6" s="10" t="s">
        <v>2</v>
      </c>
      <c r="H6" s="10" t="s">
        <v>6</v>
      </c>
      <c r="I6" s="10" t="s">
        <v>2</v>
      </c>
      <c r="J6" s="10" t="s">
        <v>16</v>
      </c>
      <c r="K6" s="10" t="s">
        <v>2</v>
      </c>
      <c r="L6" s="11" t="s">
        <v>7</v>
      </c>
      <c r="M6" s="10" t="s">
        <v>2</v>
      </c>
      <c r="N6" s="11" t="s">
        <v>8</v>
      </c>
      <c r="O6" s="10" t="s">
        <v>2</v>
      </c>
      <c r="P6" s="23" t="s">
        <v>9</v>
      </c>
    </row>
    <row r="7" spans="1:16" ht="15">
      <c r="A7" s="12">
        <v>1</v>
      </c>
      <c r="B7" s="12" t="s">
        <v>26</v>
      </c>
      <c r="C7" s="13">
        <v>40878</v>
      </c>
      <c r="D7" s="12">
        <v>26</v>
      </c>
      <c r="E7" s="12">
        <v>41</v>
      </c>
      <c r="F7" s="12">
        <v>184</v>
      </c>
      <c r="G7" s="12">
        <v>34</v>
      </c>
      <c r="H7" s="12" t="s">
        <v>167</v>
      </c>
      <c r="I7" s="12">
        <v>28</v>
      </c>
      <c r="J7" s="12">
        <v>4.8</v>
      </c>
      <c r="K7" s="12">
        <v>66</v>
      </c>
      <c r="L7" s="12">
        <v>5</v>
      </c>
      <c r="M7" s="12">
        <v>29</v>
      </c>
      <c r="N7" s="12">
        <v>3</v>
      </c>
      <c r="O7" s="12">
        <v>18</v>
      </c>
      <c r="P7" s="24">
        <f aca="true" t="shared" si="0" ref="P7:P12">O7+M7+K7+I7+G7+E7</f>
        <v>216</v>
      </c>
    </row>
    <row r="8" spans="1:16" ht="15">
      <c r="A8" s="12">
        <v>2</v>
      </c>
      <c r="B8" s="12" t="s">
        <v>27</v>
      </c>
      <c r="C8" s="13">
        <v>40784</v>
      </c>
      <c r="D8" s="12">
        <v>28</v>
      </c>
      <c r="E8" s="12">
        <v>52</v>
      </c>
      <c r="F8" s="12">
        <v>179</v>
      </c>
      <c r="G8" s="12">
        <v>44</v>
      </c>
      <c r="H8" s="12" t="s">
        <v>168</v>
      </c>
      <c r="I8" s="12">
        <v>45</v>
      </c>
      <c r="J8" s="12">
        <v>5.4</v>
      </c>
      <c r="K8" s="12">
        <v>57</v>
      </c>
      <c r="L8" s="12">
        <v>12</v>
      </c>
      <c r="M8" s="12">
        <v>24</v>
      </c>
      <c r="N8" s="12">
        <v>17</v>
      </c>
      <c r="O8" s="12">
        <v>50</v>
      </c>
      <c r="P8" s="24">
        <f t="shared" si="0"/>
        <v>272</v>
      </c>
    </row>
    <row r="9" spans="1:16" ht="15">
      <c r="A9" s="12">
        <v>3</v>
      </c>
      <c r="B9" s="12" t="s">
        <v>28</v>
      </c>
      <c r="C9" s="13">
        <v>40645</v>
      </c>
      <c r="D9" s="12">
        <v>30</v>
      </c>
      <c r="E9" s="12">
        <v>52</v>
      </c>
      <c r="F9" s="12">
        <v>198</v>
      </c>
      <c r="G9" s="12">
        <v>48</v>
      </c>
      <c r="H9" s="12" t="s">
        <v>169</v>
      </c>
      <c r="I9" s="12">
        <v>28</v>
      </c>
      <c r="J9" s="12">
        <v>5.3</v>
      </c>
      <c r="K9" s="12">
        <v>53</v>
      </c>
      <c r="L9" s="12">
        <v>25</v>
      </c>
      <c r="M9" s="12">
        <v>44</v>
      </c>
      <c r="N9" s="12">
        <v>18</v>
      </c>
      <c r="O9" s="12">
        <v>47</v>
      </c>
      <c r="P9" s="24">
        <f t="shared" si="0"/>
        <v>272</v>
      </c>
    </row>
    <row r="10" spans="1:16" ht="15">
      <c r="A10" s="12">
        <v>4</v>
      </c>
      <c r="B10" s="12" t="s">
        <v>29</v>
      </c>
      <c r="C10" s="13">
        <v>40726</v>
      </c>
      <c r="D10" s="12">
        <v>26</v>
      </c>
      <c r="E10" s="12">
        <v>47</v>
      </c>
      <c r="F10" s="12">
        <v>188</v>
      </c>
      <c r="G10" s="12">
        <v>51</v>
      </c>
      <c r="H10" s="12" t="s">
        <v>170</v>
      </c>
      <c r="I10" s="12">
        <v>51</v>
      </c>
      <c r="J10" s="12">
        <v>5.7</v>
      </c>
      <c r="K10" s="12">
        <v>45</v>
      </c>
      <c r="L10" s="12">
        <v>19</v>
      </c>
      <c r="M10" s="12">
        <v>38</v>
      </c>
      <c r="N10" s="12">
        <v>3</v>
      </c>
      <c r="O10" s="12">
        <v>9</v>
      </c>
      <c r="P10" s="24">
        <f t="shared" si="0"/>
        <v>241</v>
      </c>
    </row>
    <row r="11" spans="1:16" ht="15">
      <c r="A11" s="12">
        <v>5</v>
      </c>
      <c r="B11" s="12" t="s">
        <v>30</v>
      </c>
      <c r="C11" s="13">
        <v>40768</v>
      </c>
      <c r="D11" s="12">
        <v>26</v>
      </c>
      <c r="E11" s="12">
        <v>41</v>
      </c>
      <c r="F11" s="12">
        <v>170</v>
      </c>
      <c r="G11" s="12">
        <v>25</v>
      </c>
      <c r="H11" s="12" t="s">
        <v>166</v>
      </c>
      <c r="I11" s="12">
        <v>39</v>
      </c>
      <c r="J11" s="12">
        <v>5.3</v>
      </c>
      <c r="K11" s="12">
        <v>50</v>
      </c>
      <c r="L11" s="12">
        <v>9</v>
      </c>
      <c r="M11" s="12">
        <v>38</v>
      </c>
      <c r="N11" s="12">
        <v>4</v>
      </c>
      <c r="O11" s="12">
        <v>25</v>
      </c>
      <c r="P11" s="24">
        <f t="shared" si="0"/>
        <v>218</v>
      </c>
    </row>
    <row r="12" spans="1:16" ht="15">
      <c r="A12" s="12">
        <v>6</v>
      </c>
      <c r="B12" s="12" t="s">
        <v>31</v>
      </c>
      <c r="C12" s="13">
        <v>40738</v>
      </c>
      <c r="D12" s="12">
        <v>33</v>
      </c>
      <c r="E12" s="12">
        <v>56</v>
      </c>
      <c r="F12" s="12">
        <v>169</v>
      </c>
      <c r="G12" s="12">
        <v>24</v>
      </c>
      <c r="H12" s="12" t="s">
        <v>171</v>
      </c>
      <c r="I12" s="12">
        <v>27</v>
      </c>
      <c r="J12" s="12">
        <v>5.8</v>
      </c>
      <c r="K12" s="12">
        <v>29</v>
      </c>
      <c r="L12" s="12">
        <v>4</v>
      </c>
      <c r="M12" s="12">
        <v>21</v>
      </c>
      <c r="N12" s="12">
        <v>12</v>
      </c>
      <c r="O12" s="12">
        <v>50</v>
      </c>
      <c r="P12" s="24">
        <f t="shared" si="0"/>
        <v>207</v>
      </c>
    </row>
    <row r="13" spans="1:16" ht="15">
      <c r="A13" s="12">
        <v>7</v>
      </c>
      <c r="B13" s="12" t="s">
        <v>32</v>
      </c>
      <c r="C13" s="13">
        <v>40995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4"/>
    </row>
    <row r="14" spans="1:16" ht="15">
      <c r="A14" s="12">
        <v>8</v>
      </c>
      <c r="B14" s="12" t="s">
        <v>33</v>
      </c>
      <c r="C14" s="13">
        <v>40746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4"/>
    </row>
    <row r="16" ht="15">
      <c r="P16" s="22">
        <f>SUM(P9,P8,P11,P7)</f>
        <v>978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130" zoomScaleNormal="130" zoomScalePageLayoutView="0" workbookViewId="0" topLeftCell="A1">
      <selection activeCell="P15" sqref="P15"/>
    </sheetView>
  </sheetViews>
  <sheetFormatPr defaultColWidth="9.140625" defaultRowHeight="15"/>
  <cols>
    <col min="1" max="1" width="2.00390625" style="1" bestFit="1" customWidth="1"/>
    <col min="2" max="2" width="18.140625" style="1" bestFit="1" customWidth="1"/>
    <col min="3" max="3" width="10.8515625" style="1" bestFit="1" customWidth="1"/>
    <col min="4" max="4" width="7.8515625" style="1" bestFit="1" customWidth="1"/>
    <col min="5" max="5" width="6.140625" style="1" bestFit="1" customWidth="1"/>
    <col min="6" max="6" width="9.140625" style="1" customWidth="1"/>
    <col min="7" max="7" width="6.140625" style="1" bestFit="1" customWidth="1"/>
    <col min="8" max="8" width="10.851562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3.57421875" style="1" customWidth="1"/>
    <col min="13" max="13" width="6.140625" style="1" bestFit="1" customWidth="1"/>
    <col min="14" max="14" width="9.8515625" style="1" bestFit="1" customWidth="1"/>
    <col min="15" max="15" width="6.140625" style="1" bestFit="1" customWidth="1"/>
    <col min="16" max="16" width="7.140625" style="22" bestFit="1" customWidth="1"/>
    <col min="17" max="16384" width="9.140625" style="1" customWidth="1"/>
  </cols>
  <sheetData>
    <row r="1" ht="26.25">
      <c r="G1" s="2" t="s">
        <v>3</v>
      </c>
    </row>
    <row r="3" ht="21">
      <c r="G3" s="3" t="s">
        <v>12</v>
      </c>
    </row>
    <row r="6" spans="1:16" s="6" customFormat="1" ht="30">
      <c r="A6" s="10"/>
      <c r="B6" s="10" t="s">
        <v>0</v>
      </c>
      <c r="C6" s="10" t="s">
        <v>1</v>
      </c>
      <c r="D6" s="10" t="s">
        <v>4</v>
      </c>
      <c r="E6" s="10" t="s">
        <v>2</v>
      </c>
      <c r="F6" s="11" t="s">
        <v>5</v>
      </c>
      <c r="G6" s="10" t="s">
        <v>2</v>
      </c>
      <c r="H6" s="10" t="s">
        <v>6</v>
      </c>
      <c r="I6" s="10" t="s">
        <v>2</v>
      </c>
      <c r="J6" s="10" t="s">
        <v>16</v>
      </c>
      <c r="K6" s="10" t="s">
        <v>2</v>
      </c>
      <c r="L6" s="11" t="s">
        <v>7</v>
      </c>
      <c r="M6" s="10" t="s">
        <v>2</v>
      </c>
      <c r="N6" s="11" t="s">
        <v>8</v>
      </c>
      <c r="O6" s="10" t="s">
        <v>2</v>
      </c>
      <c r="P6" s="23" t="s">
        <v>9</v>
      </c>
    </row>
    <row r="7" spans="1:16" ht="15">
      <c r="A7" s="12">
        <v>1</v>
      </c>
      <c r="B7" s="12" t="s">
        <v>21</v>
      </c>
      <c r="C7" s="13">
        <v>40857</v>
      </c>
      <c r="D7" s="12">
        <v>32</v>
      </c>
      <c r="E7" s="12">
        <v>60</v>
      </c>
      <c r="F7" s="12">
        <v>168</v>
      </c>
      <c r="G7" s="12">
        <v>34</v>
      </c>
      <c r="H7" s="12" t="s">
        <v>160</v>
      </c>
      <c r="I7" s="12">
        <v>53</v>
      </c>
      <c r="J7" s="12">
        <v>5.5</v>
      </c>
      <c r="K7" s="12">
        <v>54</v>
      </c>
      <c r="L7" s="12">
        <v>80</v>
      </c>
      <c r="M7" s="12">
        <v>70</v>
      </c>
      <c r="N7" s="12">
        <v>10</v>
      </c>
      <c r="O7" s="12">
        <v>27</v>
      </c>
      <c r="P7" s="24">
        <f aca="true" t="shared" si="0" ref="P7:P12">O7+M7+K7+I7+G7+E7</f>
        <v>298</v>
      </c>
    </row>
    <row r="8" spans="1:16" ht="15">
      <c r="A8" s="12">
        <v>2</v>
      </c>
      <c r="B8" s="12" t="s">
        <v>22</v>
      </c>
      <c r="C8" s="13">
        <v>40756</v>
      </c>
      <c r="D8" s="12">
        <v>33</v>
      </c>
      <c r="E8" s="12">
        <v>62</v>
      </c>
      <c r="F8" s="12">
        <v>162</v>
      </c>
      <c r="G8" s="12">
        <v>31</v>
      </c>
      <c r="H8" s="12" t="s">
        <v>161</v>
      </c>
      <c r="I8" s="12">
        <v>31</v>
      </c>
      <c r="J8" s="12">
        <v>5.9</v>
      </c>
      <c r="K8" s="12">
        <v>35</v>
      </c>
      <c r="L8" s="12">
        <v>34</v>
      </c>
      <c r="M8" s="12">
        <v>61</v>
      </c>
      <c r="N8" s="12">
        <v>12</v>
      </c>
      <c r="O8" s="12">
        <v>33</v>
      </c>
      <c r="P8" s="24">
        <f t="shared" si="0"/>
        <v>253</v>
      </c>
    </row>
    <row r="9" spans="1:16" ht="15">
      <c r="A9" s="12">
        <v>3</v>
      </c>
      <c r="B9" s="12" t="s">
        <v>124</v>
      </c>
      <c r="C9" s="13">
        <v>40566</v>
      </c>
      <c r="D9" s="12">
        <v>24</v>
      </c>
      <c r="E9" s="12">
        <v>37</v>
      </c>
      <c r="F9" s="12">
        <v>190</v>
      </c>
      <c r="G9" s="12">
        <v>40</v>
      </c>
      <c r="H9" s="12" t="s">
        <v>162</v>
      </c>
      <c r="I9" s="12">
        <v>34</v>
      </c>
      <c r="J9" s="12">
        <v>5.3</v>
      </c>
      <c r="K9" s="12">
        <v>53</v>
      </c>
      <c r="L9" s="12">
        <v>35</v>
      </c>
      <c r="M9" s="12">
        <v>59</v>
      </c>
      <c r="N9" s="12">
        <v>16</v>
      </c>
      <c r="O9" s="12">
        <v>41</v>
      </c>
      <c r="P9" s="24">
        <f t="shared" si="0"/>
        <v>264</v>
      </c>
    </row>
    <row r="10" spans="1:16" ht="15">
      <c r="A10" s="12">
        <v>4</v>
      </c>
      <c r="B10" s="12" t="s">
        <v>23</v>
      </c>
      <c r="C10" s="13">
        <v>40795</v>
      </c>
      <c r="D10" s="12">
        <v>24</v>
      </c>
      <c r="E10" s="12">
        <v>37</v>
      </c>
      <c r="F10" s="12">
        <v>141</v>
      </c>
      <c r="G10" s="12">
        <v>11</v>
      </c>
      <c r="H10" s="12" t="s">
        <v>163</v>
      </c>
      <c r="I10" s="12">
        <v>14</v>
      </c>
      <c r="J10" s="16">
        <v>6</v>
      </c>
      <c r="K10" s="12">
        <v>23</v>
      </c>
      <c r="L10" s="12">
        <v>0</v>
      </c>
      <c r="M10" s="12">
        <v>0</v>
      </c>
      <c r="N10" s="12">
        <v>13</v>
      </c>
      <c r="O10" s="12">
        <v>15</v>
      </c>
      <c r="P10" s="24">
        <f t="shared" si="0"/>
        <v>100</v>
      </c>
    </row>
    <row r="11" spans="1:16" ht="15">
      <c r="A11" s="12">
        <v>5</v>
      </c>
      <c r="B11" s="12" t="s">
        <v>24</v>
      </c>
      <c r="C11" s="13">
        <v>40721</v>
      </c>
      <c r="D11" s="12">
        <v>23</v>
      </c>
      <c r="E11" s="12">
        <v>35</v>
      </c>
      <c r="F11" s="12">
        <v>175</v>
      </c>
      <c r="G11" s="12">
        <v>27</v>
      </c>
      <c r="H11" s="12" t="s">
        <v>164</v>
      </c>
      <c r="I11" s="12">
        <v>10</v>
      </c>
      <c r="J11" s="12">
        <v>5.9</v>
      </c>
      <c r="K11" s="12">
        <v>26</v>
      </c>
      <c r="L11" s="12">
        <v>2</v>
      </c>
      <c r="M11" s="12">
        <v>17</v>
      </c>
      <c r="N11" s="12">
        <v>5</v>
      </c>
      <c r="O11" s="12">
        <v>24</v>
      </c>
      <c r="P11" s="24">
        <f t="shared" si="0"/>
        <v>139</v>
      </c>
    </row>
    <row r="12" spans="1:16" ht="15">
      <c r="A12" s="12">
        <v>6</v>
      </c>
      <c r="B12" s="12" t="s">
        <v>25</v>
      </c>
      <c r="C12" s="13">
        <v>40760</v>
      </c>
      <c r="D12" s="12">
        <v>28</v>
      </c>
      <c r="E12" s="12">
        <v>45</v>
      </c>
      <c r="F12" s="12">
        <v>116</v>
      </c>
      <c r="G12" s="12">
        <v>3</v>
      </c>
      <c r="H12" s="20" t="s">
        <v>165</v>
      </c>
      <c r="I12" s="12">
        <v>0</v>
      </c>
      <c r="J12" s="12">
        <v>7.1</v>
      </c>
      <c r="K12" s="12">
        <v>0</v>
      </c>
      <c r="L12" s="12">
        <v>0</v>
      </c>
      <c r="M12" s="12">
        <v>0</v>
      </c>
      <c r="N12" s="12">
        <v>1</v>
      </c>
      <c r="O12" s="12">
        <v>12</v>
      </c>
      <c r="P12" s="24">
        <f t="shared" si="0"/>
        <v>60</v>
      </c>
    </row>
    <row r="14" ht="15">
      <c r="P14" s="22">
        <f>P7+P9+P11+P10</f>
        <v>801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H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2.00390625" style="1" bestFit="1" customWidth="1"/>
    <col min="2" max="2" width="19.421875" style="1" bestFit="1" customWidth="1"/>
    <col min="3" max="3" width="13.7109375" style="1" customWidth="1"/>
    <col min="4" max="4" width="7.8515625" style="1" bestFit="1" customWidth="1"/>
    <col min="5" max="5" width="6.140625" style="1" bestFit="1" customWidth="1"/>
    <col min="6" max="6" width="10.140625" style="1" customWidth="1"/>
    <col min="7" max="7" width="6.140625" style="1" bestFit="1" customWidth="1"/>
    <col min="8" max="8" width="10.14062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3.8515625" style="1" bestFit="1" customWidth="1"/>
    <col min="13" max="13" width="6.140625" style="1" bestFit="1" customWidth="1"/>
    <col min="14" max="14" width="11.00390625" style="1" customWidth="1"/>
    <col min="15" max="15" width="6.140625" style="1" bestFit="1" customWidth="1"/>
    <col min="16" max="16384" width="9.140625" style="1" customWidth="1"/>
  </cols>
  <sheetData>
    <row r="1" ht="26.25">
      <c r="G1" s="2" t="s">
        <v>3</v>
      </c>
    </row>
    <row r="3" ht="21">
      <c r="G3" s="3" t="s">
        <v>13</v>
      </c>
    </row>
    <row r="6" spans="1:16" s="6" customFormat="1" ht="30">
      <c r="A6" s="4"/>
      <c r="B6" s="4" t="s">
        <v>0</v>
      </c>
      <c r="C6" s="4" t="s">
        <v>1</v>
      </c>
      <c r="D6" s="4" t="s">
        <v>4</v>
      </c>
      <c r="E6" s="4" t="s">
        <v>2</v>
      </c>
      <c r="F6" s="5" t="s">
        <v>5</v>
      </c>
      <c r="G6" s="4" t="s">
        <v>2</v>
      </c>
      <c r="H6" s="4" t="s">
        <v>6</v>
      </c>
      <c r="I6" s="4" t="s">
        <v>2</v>
      </c>
      <c r="J6" s="4" t="s">
        <v>16</v>
      </c>
      <c r="K6" s="4" t="s">
        <v>2</v>
      </c>
      <c r="L6" s="5" t="s">
        <v>7</v>
      </c>
      <c r="M6" s="4" t="s">
        <v>2</v>
      </c>
      <c r="N6" s="5" t="s">
        <v>8</v>
      </c>
      <c r="O6" s="4" t="s">
        <v>2</v>
      </c>
      <c r="P6" s="4" t="s">
        <v>9</v>
      </c>
    </row>
    <row r="7" spans="1:16" ht="15">
      <c r="A7" s="7">
        <v>1</v>
      </c>
      <c r="B7" s="7" t="s">
        <v>76</v>
      </c>
      <c r="C7" s="8">
        <v>40658</v>
      </c>
      <c r="D7" s="7">
        <v>24</v>
      </c>
      <c r="E7" s="7">
        <v>37</v>
      </c>
      <c r="F7" s="15">
        <v>1.82</v>
      </c>
      <c r="G7" s="7">
        <v>36</v>
      </c>
      <c r="H7" s="12" t="s">
        <v>146</v>
      </c>
      <c r="I7" s="7">
        <v>16</v>
      </c>
      <c r="J7" s="7">
        <v>5.6</v>
      </c>
      <c r="K7" s="7">
        <v>40</v>
      </c>
      <c r="L7" s="7">
        <v>3</v>
      </c>
      <c r="M7" s="7">
        <v>3</v>
      </c>
      <c r="N7" s="7">
        <v>14</v>
      </c>
      <c r="O7" s="7">
        <v>35</v>
      </c>
      <c r="P7" s="24">
        <f aca="true" t="shared" si="0" ref="P7:P12">O7+M7+K7+I7+G7+E7</f>
        <v>167</v>
      </c>
    </row>
    <row r="8" spans="1:16" ht="15">
      <c r="A8" s="7">
        <v>2</v>
      </c>
      <c r="B8" s="7" t="s">
        <v>77</v>
      </c>
      <c r="C8" s="8">
        <v>40509</v>
      </c>
      <c r="D8" s="7">
        <v>25</v>
      </c>
      <c r="E8" s="7">
        <v>39</v>
      </c>
      <c r="F8" s="18">
        <v>1.7</v>
      </c>
      <c r="G8" s="7">
        <v>30</v>
      </c>
      <c r="H8" s="12" t="s">
        <v>147</v>
      </c>
      <c r="I8" s="7">
        <v>16</v>
      </c>
      <c r="J8" s="7">
        <v>5.7</v>
      </c>
      <c r="K8" s="7">
        <v>35</v>
      </c>
      <c r="L8" s="7">
        <v>7</v>
      </c>
      <c r="M8" s="7">
        <v>8</v>
      </c>
      <c r="N8" s="7">
        <v>12</v>
      </c>
      <c r="O8" s="7">
        <v>29</v>
      </c>
      <c r="P8" s="24">
        <f t="shared" si="0"/>
        <v>157</v>
      </c>
    </row>
    <row r="9" spans="1:16" ht="15">
      <c r="A9" s="7">
        <v>3</v>
      </c>
      <c r="B9" s="7" t="s">
        <v>78</v>
      </c>
      <c r="C9" s="8">
        <v>40861</v>
      </c>
      <c r="D9" s="7">
        <v>30</v>
      </c>
      <c r="E9" s="7">
        <v>56</v>
      </c>
      <c r="F9" s="15">
        <v>1.83</v>
      </c>
      <c r="G9" s="7">
        <v>48</v>
      </c>
      <c r="H9" s="12" t="s">
        <v>137</v>
      </c>
      <c r="I9" s="7">
        <v>60</v>
      </c>
      <c r="J9" s="9">
        <v>5.3</v>
      </c>
      <c r="K9" s="7">
        <v>60</v>
      </c>
      <c r="L9" s="7">
        <v>13</v>
      </c>
      <c r="M9" s="7">
        <v>26</v>
      </c>
      <c r="N9" s="7">
        <v>11</v>
      </c>
      <c r="O9" s="7">
        <v>30</v>
      </c>
      <c r="P9" s="24">
        <f t="shared" si="0"/>
        <v>280</v>
      </c>
    </row>
    <row r="10" spans="1:16" ht="15">
      <c r="A10" s="7">
        <v>4</v>
      </c>
      <c r="B10" s="7" t="s">
        <v>79</v>
      </c>
      <c r="C10" s="8">
        <v>40572</v>
      </c>
      <c r="D10" s="7">
        <v>17</v>
      </c>
      <c r="E10" s="7">
        <v>23</v>
      </c>
      <c r="F10" s="15">
        <v>1.57</v>
      </c>
      <c r="G10" s="7">
        <v>23</v>
      </c>
      <c r="H10" s="12" t="s">
        <v>145</v>
      </c>
      <c r="I10" s="7">
        <v>18</v>
      </c>
      <c r="J10" s="7">
        <v>5.3</v>
      </c>
      <c r="K10" s="7">
        <v>53</v>
      </c>
      <c r="L10" s="7">
        <v>17</v>
      </c>
      <c r="M10" s="7">
        <v>28</v>
      </c>
      <c r="N10" s="7">
        <v>14</v>
      </c>
      <c r="O10" s="7">
        <v>35</v>
      </c>
      <c r="P10" s="24">
        <f t="shared" si="0"/>
        <v>180</v>
      </c>
    </row>
    <row r="11" spans="1:16" ht="15">
      <c r="A11" s="7">
        <v>5</v>
      </c>
      <c r="B11" s="7" t="s">
        <v>80</v>
      </c>
      <c r="C11" s="8">
        <v>40737</v>
      </c>
      <c r="D11" s="7">
        <v>27</v>
      </c>
      <c r="E11" s="7">
        <v>50</v>
      </c>
      <c r="F11" s="15">
        <v>1.83</v>
      </c>
      <c r="G11" s="7">
        <v>48</v>
      </c>
      <c r="H11" s="12" t="s">
        <v>144</v>
      </c>
      <c r="I11" s="7">
        <v>25</v>
      </c>
      <c r="J11" s="7">
        <v>5.4</v>
      </c>
      <c r="K11" s="7">
        <v>57</v>
      </c>
      <c r="L11" s="7">
        <v>7</v>
      </c>
      <c r="M11" s="7">
        <v>14</v>
      </c>
      <c r="N11" s="7">
        <v>8</v>
      </c>
      <c r="O11" s="7">
        <v>21</v>
      </c>
      <c r="P11" s="24">
        <f t="shared" si="0"/>
        <v>215</v>
      </c>
    </row>
    <row r="12" spans="1:16" ht="15">
      <c r="A12" s="7">
        <v>6</v>
      </c>
      <c r="B12" s="7" t="s">
        <v>81</v>
      </c>
      <c r="C12" s="8">
        <v>40634</v>
      </c>
      <c r="D12" s="7">
        <v>23</v>
      </c>
      <c r="E12" s="7">
        <v>35</v>
      </c>
      <c r="F12" s="15">
        <v>1.73</v>
      </c>
      <c r="G12" s="7">
        <v>31</v>
      </c>
      <c r="H12" s="21" t="s">
        <v>220</v>
      </c>
      <c r="I12" s="7">
        <v>8</v>
      </c>
      <c r="J12" s="7">
        <v>5.8</v>
      </c>
      <c r="K12" s="7">
        <v>30</v>
      </c>
      <c r="L12" s="7">
        <v>0</v>
      </c>
      <c r="M12" s="7">
        <v>0</v>
      </c>
      <c r="N12" s="7">
        <v>20</v>
      </c>
      <c r="O12" s="7">
        <v>52</v>
      </c>
      <c r="P12" s="24">
        <f t="shared" si="0"/>
        <v>156</v>
      </c>
    </row>
    <row r="13" spans="1:16" ht="15">
      <c r="A13" s="7"/>
      <c r="B13" s="29"/>
      <c r="C13" s="32"/>
      <c r="D13" s="29"/>
      <c r="E13" s="29"/>
      <c r="F13" s="33"/>
      <c r="G13" s="29"/>
      <c r="H13" s="34"/>
      <c r="I13" s="29"/>
      <c r="J13" s="29"/>
      <c r="K13" s="29"/>
      <c r="L13" s="29"/>
      <c r="M13" s="29"/>
      <c r="N13" s="29"/>
      <c r="O13" s="29"/>
      <c r="P13" s="28"/>
    </row>
    <row r="14" spans="1:16" ht="15">
      <c r="A14" s="7"/>
      <c r="P14" s="22">
        <f>P11+P10+P9+P8+P7</f>
        <v>999</v>
      </c>
    </row>
    <row r="15" spans="1:16" s="6" customFormat="1" ht="30">
      <c r="A15" s="10"/>
      <c r="B15" s="10" t="s">
        <v>0</v>
      </c>
      <c r="C15" s="10" t="s">
        <v>1</v>
      </c>
      <c r="D15" s="10" t="s">
        <v>4</v>
      </c>
      <c r="E15" s="10" t="s">
        <v>2</v>
      </c>
      <c r="F15" s="11" t="s">
        <v>5</v>
      </c>
      <c r="G15" s="10" t="s">
        <v>2</v>
      </c>
      <c r="H15" s="10" t="s">
        <v>6</v>
      </c>
      <c r="I15" s="10" t="s">
        <v>2</v>
      </c>
      <c r="J15" s="10" t="s">
        <v>16</v>
      </c>
      <c r="K15" s="10" t="s">
        <v>2</v>
      </c>
      <c r="L15" s="11" t="s">
        <v>7</v>
      </c>
      <c r="M15" s="10" t="s">
        <v>2</v>
      </c>
      <c r="N15" s="11" t="s">
        <v>8</v>
      </c>
      <c r="O15" s="10" t="s">
        <v>2</v>
      </c>
      <c r="P15" s="10" t="s">
        <v>9</v>
      </c>
    </row>
    <row r="16" spans="1:16" ht="15">
      <c r="A16" s="12">
        <v>1</v>
      </c>
      <c r="B16" s="7" t="s">
        <v>82</v>
      </c>
      <c r="C16" s="13">
        <v>40573</v>
      </c>
      <c r="D16" s="12">
        <v>26</v>
      </c>
      <c r="E16" s="12">
        <v>36</v>
      </c>
      <c r="F16" s="12">
        <v>1.98</v>
      </c>
      <c r="G16" s="12">
        <v>34</v>
      </c>
      <c r="H16" s="17" t="s">
        <v>143</v>
      </c>
      <c r="I16" s="12">
        <v>18</v>
      </c>
      <c r="J16" s="12">
        <v>5.5</v>
      </c>
      <c r="K16" s="12">
        <v>30</v>
      </c>
      <c r="L16" s="12">
        <v>0</v>
      </c>
      <c r="M16" s="12">
        <v>0</v>
      </c>
      <c r="N16" s="12">
        <v>5</v>
      </c>
      <c r="O16" s="12">
        <v>20</v>
      </c>
      <c r="P16" s="24">
        <f aca="true" t="shared" si="1" ref="P16:P21">O16+M16+K16+I16+G16+E16</f>
        <v>138</v>
      </c>
    </row>
    <row r="17" spans="1:16" ht="15">
      <c r="A17" s="12">
        <v>2</v>
      </c>
      <c r="B17" s="12" t="s">
        <v>83</v>
      </c>
      <c r="C17" s="13">
        <v>40738</v>
      </c>
      <c r="D17" s="12">
        <v>34</v>
      </c>
      <c r="E17" s="12">
        <v>58</v>
      </c>
      <c r="F17" s="12">
        <v>1.74</v>
      </c>
      <c r="G17" s="12">
        <v>27</v>
      </c>
      <c r="H17" s="19" t="s">
        <v>138</v>
      </c>
      <c r="I17" s="12">
        <v>42</v>
      </c>
      <c r="J17" s="12">
        <v>5.4</v>
      </c>
      <c r="K17" s="12">
        <v>45</v>
      </c>
      <c r="L17" s="12">
        <v>6</v>
      </c>
      <c r="M17" s="12">
        <v>33</v>
      </c>
      <c r="N17" s="12">
        <v>4</v>
      </c>
      <c r="O17" s="12">
        <v>21</v>
      </c>
      <c r="P17" s="24">
        <f t="shared" si="1"/>
        <v>226</v>
      </c>
    </row>
    <row r="18" spans="1:16" ht="15">
      <c r="A18" s="12">
        <v>3</v>
      </c>
      <c r="B18" s="12" t="s">
        <v>122</v>
      </c>
      <c r="C18" s="13">
        <v>40851</v>
      </c>
      <c r="D18" s="12">
        <v>29</v>
      </c>
      <c r="E18" s="12">
        <v>47</v>
      </c>
      <c r="F18" s="12">
        <v>1.75</v>
      </c>
      <c r="G18" s="12">
        <v>27</v>
      </c>
      <c r="H18" s="20" t="s">
        <v>142</v>
      </c>
      <c r="I18" s="12">
        <v>26</v>
      </c>
      <c r="J18" s="12">
        <v>5.6</v>
      </c>
      <c r="K18" s="12">
        <v>36</v>
      </c>
      <c r="L18" s="12">
        <v>1</v>
      </c>
      <c r="M18" s="12">
        <v>13</v>
      </c>
      <c r="N18" s="12">
        <v>1</v>
      </c>
      <c r="O18" s="12">
        <v>12</v>
      </c>
      <c r="P18" s="24">
        <f t="shared" si="1"/>
        <v>161</v>
      </c>
    </row>
    <row r="19" spans="1:16" ht="15">
      <c r="A19" s="12">
        <v>4</v>
      </c>
      <c r="B19" s="12" t="s">
        <v>84</v>
      </c>
      <c r="C19" s="13">
        <v>40843</v>
      </c>
      <c r="D19" s="12">
        <v>26</v>
      </c>
      <c r="E19" s="12">
        <v>41</v>
      </c>
      <c r="F19" s="12">
        <v>1.75</v>
      </c>
      <c r="G19" s="12">
        <v>27</v>
      </c>
      <c r="H19" s="19" t="s">
        <v>141</v>
      </c>
      <c r="I19" s="12">
        <v>27</v>
      </c>
      <c r="J19" s="12">
        <v>5.7</v>
      </c>
      <c r="K19" s="12">
        <v>32</v>
      </c>
      <c r="L19" s="12">
        <v>1</v>
      </c>
      <c r="M19" s="12">
        <v>13</v>
      </c>
      <c r="N19" s="12">
        <v>9</v>
      </c>
      <c r="O19" s="12">
        <v>38</v>
      </c>
      <c r="P19" s="24">
        <f t="shared" si="1"/>
        <v>178</v>
      </c>
    </row>
    <row r="20" spans="1:16" ht="15">
      <c r="A20" s="12">
        <v>5</v>
      </c>
      <c r="B20" s="12" t="s">
        <v>85</v>
      </c>
      <c r="C20" s="13">
        <v>40539</v>
      </c>
      <c r="D20" s="12">
        <v>32</v>
      </c>
      <c r="E20" s="12">
        <v>50</v>
      </c>
      <c r="F20" s="17">
        <v>2.1</v>
      </c>
      <c r="G20" s="12">
        <v>45</v>
      </c>
      <c r="H20" s="19" t="s">
        <v>139</v>
      </c>
      <c r="I20" s="12">
        <v>33</v>
      </c>
      <c r="J20" s="16">
        <v>5</v>
      </c>
      <c r="K20" s="12">
        <v>53</v>
      </c>
      <c r="L20" s="12">
        <v>13</v>
      </c>
      <c r="M20" s="12">
        <v>57</v>
      </c>
      <c r="N20" s="12">
        <v>8</v>
      </c>
      <c r="O20" s="12">
        <v>26</v>
      </c>
      <c r="P20" s="24">
        <f t="shared" si="1"/>
        <v>264</v>
      </c>
    </row>
    <row r="21" spans="1:16" ht="15">
      <c r="A21" s="12">
        <v>6</v>
      </c>
      <c r="B21" s="12" t="s">
        <v>86</v>
      </c>
      <c r="C21" s="13">
        <v>40629</v>
      </c>
      <c r="D21" s="12">
        <v>27</v>
      </c>
      <c r="E21" s="12">
        <v>38</v>
      </c>
      <c r="F21" s="12">
        <v>1.52</v>
      </c>
      <c r="G21" s="12">
        <v>12</v>
      </c>
      <c r="H21" s="19" t="s">
        <v>140</v>
      </c>
      <c r="I21" s="12">
        <v>24</v>
      </c>
      <c r="J21" s="12">
        <v>5.2</v>
      </c>
      <c r="K21" s="12">
        <v>45</v>
      </c>
      <c r="L21" s="12">
        <v>0</v>
      </c>
      <c r="M21" s="12">
        <v>0</v>
      </c>
      <c r="N21" s="12">
        <v>2</v>
      </c>
      <c r="O21" s="12">
        <v>14</v>
      </c>
      <c r="P21" s="24">
        <f t="shared" si="1"/>
        <v>133</v>
      </c>
    </row>
    <row r="22" ht="15">
      <c r="A22" s="12"/>
    </row>
    <row r="23" spans="16:18" ht="18.75">
      <c r="P23" s="22">
        <f>P20+P19+P18+P17+P16</f>
        <v>967</v>
      </c>
      <c r="R23" s="25">
        <f>P23+P14</f>
        <v>1966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1" r:id="rId1"/>
  <ignoredErrors>
    <ignoredError sqref="H17 H20 H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Q6" sqref="Q6:Q22"/>
    </sheetView>
  </sheetViews>
  <sheetFormatPr defaultColWidth="9.140625" defaultRowHeight="15"/>
  <cols>
    <col min="1" max="1" width="2.00390625" style="1" bestFit="1" customWidth="1"/>
    <col min="2" max="2" width="25.57421875" style="1" bestFit="1" customWidth="1"/>
    <col min="3" max="3" width="13.7109375" style="1" customWidth="1"/>
    <col min="4" max="4" width="7.8515625" style="1" bestFit="1" customWidth="1"/>
    <col min="5" max="5" width="6.140625" style="1" bestFit="1" customWidth="1"/>
    <col min="6" max="6" width="10.140625" style="1" customWidth="1"/>
    <col min="7" max="7" width="6.140625" style="1" bestFit="1" customWidth="1"/>
    <col min="8" max="8" width="7.42187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5.8515625" style="1" customWidth="1"/>
    <col min="13" max="13" width="6.140625" style="1" bestFit="1" customWidth="1"/>
    <col min="14" max="14" width="11.00390625" style="1" customWidth="1"/>
    <col min="15" max="15" width="6.140625" style="1" bestFit="1" customWidth="1"/>
    <col min="16" max="16384" width="9.140625" style="1" customWidth="1"/>
  </cols>
  <sheetData>
    <row r="1" ht="26.25">
      <c r="G1" s="2" t="s">
        <v>3</v>
      </c>
    </row>
    <row r="3" ht="21">
      <c r="G3" s="3" t="s">
        <v>14</v>
      </c>
    </row>
    <row r="6" spans="1:17" s="6" customFormat="1" ht="30">
      <c r="A6" s="4"/>
      <c r="B6" s="4" t="s">
        <v>0</v>
      </c>
      <c r="C6" s="4" t="s">
        <v>1</v>
      </c>
      <c r="D6" s="4" t="s">
        <v>4</v>
      </c>
      <c r="E6" s="4" t="s">
        <v>2</v>
      </c>
      <c r="F6" s="5" t="s">
        <v>5</v>
      </c>
      <c r="G6" s="4" t="s">
        <v>2</v>
      </c>
      <c r="H6" s="4" t="s">
        <v>6</v>
      </c>
      <c r="I6" s="4" t="s">
        <v>2</v>
      </c>
      <c r="J6" s="4" t="s">
        <v>16</v>
      </c>
      <c r="K6" s="4" t="s">
        <v>2</v>
      </c>
      <c r="L6" s="5" t="s">
        <v>7</v>
      </c>
      <c r="M6" s="4" t="s">
        <v>2</v>
      </c>
      <c r="N6" s="5" t="s">
        <v>8</v>
      </c>
      <c r="O6" s="4" t="s">
        <v>2</v>
      </c>
      <c r="P6" s="4" t="s">
        <v>9</v>
      </c>
      <c r="Q6" s="35">
        <f>SUM(P7,P8,P9,P11,P12)</f>
        <v>1113</v>
      </c>
    </row>
    <row r="7" spans="1:17" ht="15">
      <c r="A7" s="7">
        <v>1</v>
      </c>
      <c r="B7" s="7" t="s">
        <v>99</v>
      </c>
      <c r="C7" s="8">
        <v>40701</v>
      </c>
      <c r="D7" s="7">
        <v>30</v>
      </c>
      <c r="E7" s="7">
        <v>56</v>
      </c>
      <c r="F7" s="7">
        <v>178</v>
      </c>
      <c r="G7" s="7">
        <v>43</v>
      </c>
      <c r="H7" s="12" t="s">
        <v>130</v>
      </c>
      <c r="I7" s="7">
        <v>37</v>
      </c>
      <c r="J7" s="7">
        <v>5.6</v>
      </c>
      <c r="K7" s="7">
        <v>50</v>
      </c>
      <c r="L7" s="7">
        <v>9</v>
      </c>
      <c r="M7" s="7">
        <v>18</v>
      </c>
      <c r="N7" s="7">
        <v>7</v>
      </c>
      <c r="O7" s="7">
        <v>18</v>
      </c>
      <c r="P7" s="24">
        <f aca="true" t="shared" si="0" ref="P7:P12">O7+M7+K7+I7+G7+E7</f>
        <v>222</v>
      </c>
      <c r="Q7" s="36"/>
    </row>
    <row r="8" spans="1:17" ht="15">
      <c r="A8" s="7">
        <v>2</v>
      </c>
      <c r="B8" s="7" t="s">
        <v>100</v>
      </c>
      <c r="C8" s="8">
        <v>40715</v>
      </c>
      <c r="D8" s="7">
        <v>25</v>
      </c>
      <c r="E8" s="7">
        <v>44</v>
      </c>
      <c r="F8" s="7">
        <v>186</v>
      </c>
      <c r="G8" s="7">
        <v>50</v>
      </c>
      <c r="H8" s="12" t="s">
        <v>128</v>
      </c>
      <c r="I8" s="7">
        <v>42</v>
      </c>
      <c r="J8" s="7">
        <v>6.1</v>
      </c>
      <c r="K8" s="7">
        <v>27</v>
      </c>
      <c r="L8" s="7">
        <v>0</v>
      </c>
      <c r="M8" s="7">
        <v>0</v>
      </c>
      <c r="N8" s="7">
        <v>16</v>
      </c>
      <c r="O8" s="7">
        <v>46</v>
      </c>
      <c r="P8" s="24">
        <f t="shared" si="0"/>
        <v>209</v>
      </c>
      <c r="Q8" s="36"/>
    </row>
    <row r="9" spans="1:17" ht="15">
      <c r="A9" s="7">
        <v>3</v>
      </c>
      <c r="B9" s="7" t="s">
        <v>101</v>
      </c>
      <c r="C9" s="8">
        <v>40804</v>
      </c>
      <c r="D9" s="7">
        <v>24</v>
      </c>
      <c r="E9" s="7">
        <v>42</v>
      </c>
      <c r="F9" s="7">
        <v>156</v>
      </c>
      <c r="G9" s="7">
        <v>28</v>
      </c>
      <c r="H9" s="12" t="s">
        <v>134</v>
      </c>
      <c r="I9" s="7">
        <v>23</v>
      </c>
      <c r="J9" s="9">
        <v>6</v>
      </c>
      <c r="K9" s="7">
        <v>31</v>
      </c>
      <c r="L9" s="7">
        <v>30</v>
      </c>
      <c r="M9" s="7">
        <v>59</v>
      </c>
      <c r="N9" s="7">
        <v>22</v>
      </c>
      <c r="O9" s="7">
        <v>61</v>
      </c>
      <c r="P9" s="24">
        <f t="shared" si="0"/>
        <v>244</v>
      </c>
      <c r="Q9" s="36"/>
    </row>
    <row r="10" spans="1:17" ht="15">
      <c r="A10" s="7">
        <v>4</v>
      </c>
      <c r="B10" s="12" t="s">
        <v>123</v>
      </c>
      <c r="C10" s="8">
        <v>40876</v>
      </c>
      <c r="D10" s="7">
        <v>20</v>
      </c>
      <c r="E10" s="7">
        <v>34</v>
      </c>
      <c r="F10" s="7">
        <v>138</v>
      </c>
      <c r="G10" s="7">
        <v>19</v>
      </c>
      <c r="H10" s="12" t="s">
        <v>133</v>
      </c>
      <c r="I10" s="7">
        <v>0</v>
      </c>
      <c r="J10" s="7">
        <v>5.5</v>
      </c>
      <c r="K10" s="7">
        <v>54</v>
      </c>
      <c r="L10" s="7">
        <v>10</v>
      </c>
      <c r="M10" s="7">
        <v>20</v>
      </c>
      <c r="N10" s="7">
        <v>17</v>
      </c>
      <c r="O10" s="7">
        <v>50</v>
      </c>
      <c r="P10" s="24">
        <f t="shared" si="0"/>
        <v>177</v>
      </c>
      <c r="Q10" s="36"/>
    </row>
    <row r="11" spans="1:17" ht="15">
      <c r="A11" s="7">
        <v>5</v>
      </c>
      <c r="B11" s="7" t="s">
        <v>102</v>
      </c>
      <c r="C11" s="8">
        <v>40805</v>
      </c>
      <c r="D11" s="7">
        <v>26</v>
      </c>
      <c r="E11" s="7">
        <v>47</v>
      </c>
      <c r="F11" s="7">
        <v>186</v>
      </c>
      <c r="G11" s="7">
        <v>50</v>
      </c>
      <c r="H11" s="12" t="s">
        <v>136</v>
      </c>
      <c r="I11" s="7">
        <v>19</v>
      </c>
      <c r="J11" s="7">
        <v>5.6</v>
      </c>
      <c r="K11" s="7">
        <v>50</v>
      </c>
      <c r="L11" s="7">
        <v>12</v>
      </c>
      <c r="M11" s="7">
        <v>24</v>
      </c>
      <c r="N11" s="7">
        <v>25</v>
      </c>
      <c r="O11" s="7">
        <v>65</v>
      </c>
      <c r="P11" s="24">
        <f t="shared" si="0"/>
        <v>255</v>
      </c>
      <c r="Q11" s="36"/>
    </row>
    <row r="12" spans="1:17" ht="15">
      <c r="A12" s="7">
        <v>6</v>
      </c>
      <c r="B12" s="7" t="s">
        <v>103</v>
      </c>
      <c r="C12" s="8">
        <v>40817</v>
      </c>
      <c r="D12" s="7">
        <v>22</v>
      </c>
      <c r="E12" s="7">
        <v>38</v>
      </c>
      <c r="F12" s="7">
        <v>162</v>
      </c>
      <c r="G12" s="7">
        <v>31</v>
      </c>
      <c r="H12" s="12" t="s">
        <v>131</v>
      </c>
      <c r="I12" s="7">
        <v>36</v>
      </c>
      <c r="J12" s="7">
        <v>5.7</v>
      </c>
      <c r="K12" s="7">
        <v>45</v>
      </c>
      <c r="L12" s="7">
        <v>11</v>
      </c>
      <c r="M12" s="7">
        <v>22</v>
      </c>
      <c r="N12" s="7">
        <v>4</v>
      </c>
      <c r="O12" s="7">
        <v>11</v>
      </c>
      <c r="P12" s="24">
        <f t="shared" si="0"/>
        <v>183</v>
      </c>
      <c r="Q12" s="36"/>
    </row>
    <row r="13" spans="1:17" ht="15">
      <c r="A13" s="7"/>
      <c r="Q13" s="36"/>
    </row>
    <row r="14" spans="1:17" s="6" customFormat="1" ht="30">
      <c r="A14" s="10"/>
      <c r="B14" s="10" t="s">
        <v>0</v>
      </c>
      <c r="C14" s="10" t="s">
        <v>1</v>
      </c>
      <c r="D14" s="10" t="s">
        <v>4</v>
      </c>
      <c r="E14" s="10" t="s">
        <v>2</v>
      </c>
      <c r="F14" s="11" t="s">
        <v>5</v>
      </c>
      <c r="G14" s="10" t="s">
        <v>2</v>
      </c>
      <c r="H14" s="10" t="s">
        <v>6</v>
      </c>
      <c r="I14" s="10" t="s">
        <v>2</v>
      </c>
      <c r="J14" s="10" t="s">
        <v>16</v>
      </c>
      <c r="K14" s="10" t="s">
        <v>2</v>
      </c>
      <c r="L14" s="11" t="s">
        <v>7</v>
      </c>
      <c r="M14" s="10" t="s">
        <v>2</v>
      </c>
      <c r="N14" s="11" t="s">
        <v>8</v>
      </c>
      <c r="O14" s="10" t="s">
        <v>2</v>
      </c>
      <c r="P14" s="10" t="s">
        <v>9</v>
      </c>
      <c r="Q14" s="35">
        <f>SUM(P16,P19,P20,P18,P15)</f>
        <v>1005</v>
      </c>
    </row>
    <row r="15" spans="1:17" ht="15">
      <c r="A15" s="12">
        <v>1</v>
      </c>
      <c r="B15" s="7" t="s">
        <v>104</v>
      </c>
      <c r="C15" s="13">
        <v>40674</v>
      </c>
      <c r="D15" s="12">
        <v>24</v>
      </c>
      <c r="E15" s="12">
        <v>32</v>
      </c>
      <c r="F15" s="12">
        <v>174</v>
      </c>
      <c r="G15" s="12">
        <v>22</v>
      </c>
      <c r="H15" s="12" t="s">
        <v>127</v>
      </c>
      <c r="I15" s="12">
        <v>25</v>
      </c>
      <c r="J15" s="16">
        <v>6</v>
      </c>
      <c r="K15" s="12">
        <v>13</v>
      </c>
      <c r="L15" s="12">
        <v>5</v>
      </c>
      <c r="M15" s="12">
        <v>25</v>
      </c>
      <c r="N15" s="12">
        <v>6</v>
      </c>
      <c r="O15" s="12">
        <v>22</v>
      </c>
      <c r="P15" s="24">
        <f aca="true" t="shared" si="1" ref="P15:P20">O15+M15+K15+I15+G15+E15</f>
        <v>139</v>
      </c>
      <c r="Q15" s="36"/>
    </row>
    <row r="16" spans="1:17" ht="15">
      <c r="A16" s="12">
        <v>2</v>
      </c>
      <c r="B16" s="12" t="s">
        <v>105</v>
      </c>
      <c r="C16" s="13">
        <v>40693</v>
      </c>
      <c r="D16" s="12">
        <v>30</v>
      </c>
      <c r="E16" s="12">
        <v>50</v>
      </c>
      <c r="F16" s="12">
        <v>182</v>
      </c>
      <c r="G16" s="12">
        <v>32</v>
      </c>
      <c r="H16" s="12" t="s">
        <v>125</v>
      </c>
      <c r="I16" s="12">
        <v>36</v>
      </c>
      <c r="J16" s="12">
        <v>5.2</v>
      </c>
      <c r="K16" s="12">
        <v>54</v>
      </c>
      <c r="L16" s="12">
        <v>10</v>
      </c>
      <c r="M16" s="12">
        <v>54</v>
      </c>
      <c r="N16" s="12">
        <v>3</v>
      </c>
      <c r="O16" s="12">
        <v>18</v>
      </c>
      <c r="P16" s="24">
        <f t="shared" si="1"/>
        <v>244</v>
      </c>
      <c r="Q16" s="36"/>
    </row>
    <row r="17" spans="1:17" ht="15">
      <c r="A17" s="12">
        <v>3</v>
      </c>
      <c r="B17" s="12" t="s">
        <v>106</v>
      </c>
      <c r="C17" s="13">
        <v>40667</v>
      </c>
      <c r="D17" s="12">
        <v>25</v>
      </c>
      <c r="E17" s="12">
        <v>34</v>
      </c>
      <c r="F17" s="12">
        <v>156</v>
      </c>
      <c r="G17" s="12">
        <v>13</v>
      </c>
      <c r="H17" s="12" t="s">
        <v>132</v>
      </c>
      <c r="I17" s="12">
        <v>17</v>
      </c>
      <c r="J17" s="12">
        <v>5.8</v>
      </c>
      <c r="K17" s="12">
        <v>18</v>
      </c>
      <c r="L17" s="12">
        <v>0</v>
      </c>
      <c r="M17" s="12">
        <v>0</v>
      </c>
      <c r="N17" s="12">
        <v>7</v>
      </c>
      <c r="O17" s="12">
        <v>24</v>
      </c>
      <c r="P17" s="24">
        <f t="shared" si="1"/>
        <v>106</v>
      </c>
      <c r="Q17" s="36"/>
    </row>
    <row r="18" spans="1:17" ht="15">
      <c r="A18" s="12">
        <v>4</v>
      </c>
      <c r="B18" s="12" t="s">
        <v>107</v>
      </c>
      <c r="C18" s="13">
        <v>40708</v>
      </c>
      <c r="D18" s="12">
        <v>28</v>
      </c>
      <c r="E18" s="12">
        <v>45</v>
      </c>
      <c r="F18" s="12">
        <v>170</v>
      </c>
      <c r="G18" s="12">
        <v>25</v>
      </c>
      <c r="H18" s="12" t="s">
        <v>135</v>
      </c>
      <c r="I18" s="12">
        <v>14</v>
      </c>
      <c r="J18" s="12">
        <v>5.7</v>
      </c>
      <c r="K18" s="12">
        <v>32</v>
      </c>
      <c r="L18" s="12">
        <v>1</v>
      </c>
      <c r="M18" s="12">
        <v>13</v>
      </c>
      <c r="N18" s="12">
        <v>11</v>
      </c>
      <c r="O18" s="12">
        <v>46</v>
      </c>
      <c r="P18" s="24">
        <f t="shared" si="1"/>
        <v>175</v>
      </c>
      <c r="Q18" s="36"/>
    </row>
    <row r="19" spans="1:17" ht="15">
      <c r="A19" s="12">
        <v>5</v>
      </c>
      <c r="B19" s="12" t="s">
        <v>108</v>
      </c>
      <c r="C19" s="13">
        <v>40778</v>
      </c>
      <c r="D19" s="12">
        <v>28</v>
      </c>
      <c r="E19" s="12">
        <v>45</v>
      </c>
      <c r="F19" s="12">
        <v>178</v>
      </c>
      <c r="G19" s="12">
        <v>29</v>
      </c>
      <c r="H19" s="12" t="s">
        <v>129</v>
      </c>
      <c r="I19" s="12">
        <v>29</v>
      </c>
      <c r="J19" s="12">
        <v>5.2</v>
      </c>
      <c r="K19" s="12">
        <v>54</v>
      </c>
      <c r="L19" s="12">
        <v>4</v>
      </c>
      <c r="M19" s="12">
        <v>25</v>
      </c>
      <c r="N19" s="12">
        <v>15</v>
      </c>
      <c r="O19" s="12">
        <v>57</v>
      </c>
      <c r="P19" s="24">
        <f t="shared" si="1"/>
        <v>239</v>
      </c>
      <c r="Q19" s="36"/>
    </row>
    <row r="20" spans="1:17" ht="15">
      <c r="A20" s="12">
        <v>6</v>
      </c>
      <c r="B20" s="12" t="s">
        <v>109</v>
      </c>
      <c r="C20" s="13">
        <v>40857</v>
      </c>
      <c r="D20" s="12">
        <v>26</v>
      </c>
      <c r="E20" s="12">
        <v>41</v>
      </c>
      <c r="F20" s="12">
        <v>185</v>
      </c>
      <c r="G20" s="12">
        <v>35</v>
      </c>
      <c r="H20" s="12" t="s">
        <v>126</v>
      </c>
      <c r="I20" s="12">
        <v>35</v>
      </c>
      <c r="J20" s="12">
        <v>5.6</v>
      </c>
      <c r="K20" s="12">
        <v>36</v>
      </c>
      <c r="L20" s="12">
        <v>0</v>
      </c>
      <c r="M20" s="12">
        <v>0</v>
      </c>
      <c r="N20" s="12">
        <v>17</v>
      </c>
      <c r="O20" s="12">
        <v>61</v>
      </c>
      <c r="P20" s="24">
        <f t="shared" si="1"/>
        <v>208</v>
      </c>
      <c r="Q20" s="36"/>
    </row>
    <row r="21" spans="1:17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6"/>
    </row>
    <row r="22" spans="16:17" ht="15.75">
      <c r="P22" s="14"/>
      <c r="Q22" s="36">
        <f>SUM(Q6,Q14)</f>
        <v>2118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2.00390625" style="1" bestFit="1" customWidth="1"/>
    <col min="2" max="2" width="22.140625" style="1" bestFit="1" customWidth="1"/>
    <col min="3" max="3" width="13.7109375" style="1" customWidth="1"/>
    <col min="4" max="4" width="7.8515625" style="1" bestFit="1" customWidth="1"/>
    <col min="5" max="5" width="6.140625" style="1" bestFit="1" customWidth="1"/>
    <col min="6" max="6" width="10.140625" style="1" customWidth="1"/>
    <col min="7" max="7" width="6.140625" style="1" bestFit="1" customWidth="1"/>
    <col min="8" max="8" width="7.42187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5.8515625" style="1" customWidth="1"/>
    <col min="13" max="13" width="6.140625" style="1" bestFit="1" customWidth="1"/>
    <col min="14" max="14" width="11.00390625" style="1" customWidth="1"/>
    <col min="15" max="15" width="6.140625" style="1" bestFit="1" customWidth="1"/>
    <col min="16" max="16" width="9.140625" style="22" customWidth="1"/>
    <col min="17" max="16384" width="9.140625" style="1" customWidth="1"/>
  </cols>
  <sheetData>
    <row r="1" ht="26.25">
      <c r="G1" s="2" t="s">
        <v>3</v>
      </c>
    </row>
    <row r="3" ht="21">
      <c r="G3" s="3" t="s">
        <v>15</v>
      </c>
    </row>
    <row r="6" spans="1:16" s="6" customFormat="1" ht="30">
      <c r="A6" s="4"/>
      <c r="B6" s="4" t="s">
        <v>0</v>
      </c>
      <c r="C6" s="4" t="s">
        <v>1</v>
      </c>
      <c r="D6" s="4" t="s">
        <v>4</v>
      </c>
      <c r="E6" s="4" t="s">
        <v>2</v>
      </c>
      <c r="F6" s="5" t="s">
        <v>5</v>
      </c>
      <c r="G6" s="4" t="s">
        <v>2</v>
      </c>
      <c r="H6" s="4" t="s">
        <v>6</v>
      </c>
      <c r="I6" s="4" t="s">
        <v>2</v>
      </c>
      <c r="J6" s="4" t="s">
        <v>16</v>
      </c>
      <c r="K6" s="4" t="s">
        <v>2</v>
      </c>
      <c r="L6" s="5" t="s">
        <v>7</v>
      </c>
      <c r="M6" s="4" t="s">
        <v>2</v>
      </c>
      <c r="N6" s="5" t="s">
        <v>8</v>
      </c>
      <c r="O6" s="4" t="s">
        <v>2</v>
      </c>
      <c r="P6" s="23" t="s">
        <v>9</v>
      </c>
    </row>
    <row r="7" spans="1:16" ht="15">
      <c r="A7" s="7">
        <v>1</v>
      </c>
      <c r="B7" s="7" t="s">
        <v>110</v>
      </c>
      <c r="C7" s="8">
        <v>40799</v>
      </c>
      <c r="D7" s="7">
        <v>24</v>
      </c>
      <c r="E7" s="7">
        <v>42</v>
      </c>
      <c r="F7" s="7">
        <v>176</v>
      </c>
      <c r="G7" s="7">
        <v>41</v>
      </c>
      <c r="H7" s="12" t="s">
        <v>199</v>
      </c>
      <c r="I7" s="7">
        <v>41</v>
      </c>
      <c r="J7" s="7">
        <v>5.6</v>
      </c>
      <c r="K7" s="7">
        <v>50</v>
      </c>
      <c r="L7" s="7">
        <v>15</v>
      </c>
      <c r="M7" s="7">
        <v>30</v>
      </c>
      <c r="N7" s="7">
        <v>6</v>
      </c>
      <c r="O7" s="7">
        <v>15</v>
      </c>
      <c r="P7" s="24">
        <f aca="true" t="shared" si="0" ref="P7:P12">O7+M7+K7+I7+G7+E7</f>
        <v>219</v>
      </c>
    </row>
    <row r="8" spans="1:16" ht="15">
      <c r="A8" s="7">
        <v>2</v>
      </c>
      <c r="B8" s="7" t="s">
        <v>111</v>
      </c>
      <c r="C8" s="8">
        <v>40877</v>
      </c>
      <c r="D8" s="7">
        <v>31</v>
      </c>
      <c r="E8" s="7">
        <v>58</v>
      </c>
      <c r="F8" s="7">
        <v>167</v>
      </c>
      <c r="G8" s="7">
        <v>33</v>
      </c>
      <c r="H8" s="12" t="s">
        <v>200</v>
      </c>
      <c r="I8" s="7">
        <v>24</v>
      </c>
      <c r="J8" s="9">
        <v>6</v>
      </c>
      <c r="K8" s="7">
        <v>31</v>
      </c>
      <c r="L8" s="7">
        <v>21</v>
      </c>
      <c r="M8" s="7">
        <v>42</v>
      </c>
      <c r="N8" s="7">
        <v>12</v>
      </c>
      <c r="O8" s="7">
        <v>33</v>
      </c>
      <c r="P8" s="24">
        <f t="shared" si="0"/>
        <v>221</v>
      </c>
    </row>
    <row r="9" spans="1:16" ht="15">
      <c r="A9" s="7">
        <v>3</v>
      </c>
      <c r="B9" s="7" t="s">
        <v>112</v>
      </c>
      <c r="C9" s="8">
        <v>40784</v>
      </c>
      <c r="D9" s="7">
        <v>23</v>
      </c>
      <c r="E9" s="7">
        <v>40</v>
      </c>
      <c r="F9" s="7">
        <v>173</v>
      </c>
      <c r="G9" s="7">
        <v>38</v>
      </c>
      <c r="H9" s="12" t="s">
        <v>201</v>
      </c>
      <c r="I9" s="7">
        <v>37</v>
      </c>
      <c r="J9" s="9">
        <v>5.6</v>
      </c>
      <c r="K9" s="7">
        <v>50</v>
      </c>
      <c r="L9" s="7">
        <v>9</v>
      </c>
      <c r="M9" s="7">
        <v>18</v>
      </c>
      <c r="N9" s="7">
        <v>5</v>
      </c>
      <c r="O9" s="7">
        <v>13</v>
      </c>
      <c r="P9" s="24">
        <f t="shared" si="0"/>
        <v>196</v>
      </c>
    </row>
    <row r="10" spans="1:16" ht="15">
      <c r="A10" s="7">
        <v>4</v>
      </c>
      <c r="B10" s="7" t="s">
        <v>116</v>
      </c>
      <c r="C10" s="13">
        <v>40715</v>
      </c>
      <c r="D10" s="7">
        <v>23</v>
      </c>
      <c r="E10" s="7">
        <v>40</v>
      </c>
      <c r="F10" s="7">
        <v>180</v>
      </c>
      <c r="G10" s="7">
        <v>44</v>
      </c>
      <c r="H10" s="12" t="s">
        <v>202</v>
      </c>
      <c r="I10" s="7">
        <v>27</v>
      </c>
      <c r="J10" s="7">
        <v>5.9</v>
      </c>
      <c r="K10" s="7">
        <v>35</v>
      </c>
      <c r="L10" s="7">
        <v>8</v>
      </c>
      <c r="M10" s="7">
        <v>16</v>
      </c>
      <c r="N10" s="7">
        <v>12</v>
      </c>
      <c r="O10" s="7">
        <v>33</v>
      </c>
      <c r="P10" s="24">
        <f t="shared" si="0"/>
        <v>195</v>
      </c>
    </row>
    <row r="11" spans="1:16" ht="15">
      <c r="A11" s="7">
        <v>5</v>
      </c>
      <c r="B11" s="12" t="s">
        <v>117</v>
      </c>
      <c r="C11" s="13">
        <v>40936</v>
      </c>
      <c r="D11" s="7">
        <v>23</v>
      </c>
      <c r="E11" s="7">
        <v>40</v>
      </c>
      <c r="F11" s="7">
        <v>171</v>
      </c>
      <c r="G11" s="7">
        <v>36</v>
      </c>
      <c r="H11" s="12" t="s">
        <v>203</v>
      </c>
      <c r="I11" s="7">
        <v>43</v>
      </c>
      <c r="J11" s="7">
        <v>5.5</v>
      </c>
      <c r="K11" s="7">
        <v>54</v>
      </c>
      <c r="L11" s="7">
        <v>8</v>
      </c>
      <c r="M11" s="7">
        <v>16</v>
      </c>
      <c r="N11" s="7">
        <v>5</v>
      </c>
      <c r="O11" s="7">
        <v>13</v>
      </c>
      <c r="P11" s="24">
        <f t="shared" si="0"/>
        <v>202</v>
      </c>
    </row>
    <row r="12" spans="1:16" ht="15">
      <c r="A12" s="7">
        <v>6</v>
      </c>
      <c r="B12" s="12" t="s">
        <v>118</v>
      </c>
      <c r="C12" s="13">
        <v>40642</v>
      </c>
      <c r="D12" s="7">
        <v>23</v>
      </c>
      <c r="E12" s="7">
        <v>35</v>
      </c>
      <c r="F12" s="7">
        <v>180</v>
      </c>
      <c r="G12" s="7">
        <v>35</v>
      </c>
      <c r="H12" s="12" t="s">
        <v>204</v>
      </c>
      <c r="I12" s="7">
        <v>31</v>
      </c>
      <c r="J12" s="7">
        <v>5.7</v>
      </c>
      <c r="K12" s="7">
        <v>35</v>
      </c>
      <c r="L12" s="7">
        <v>15</v>
      </c>
      <c r="M12" s="7">
        <v>24</v>
      </c>
      <c r="N12" s="7">
        <v>17</v>
      </c>
      <c r="O12" s="7">
        <v>44</v>
      </c>
      <c r="P12" s="24">
        <f t="shared" si="0"/>
        <v>204</v>
      </c>
    </row>
    <row r="13" spans="1:16" ht="15">
      <c r="A13" s="29"/>
      <c r="B13" s="27"/>
      <c r="C13" s="30"/>
      <c r="D13" s="29"/>
      <c r="E13" s="29"/>
      <c r="F13" s="29"/>
      <c r="G13" s="29"/>
      <c r="H13" s="27"/>
      <c r="I13" s="29"/>
      <c r="J13" s="29"/>
      <c r="K13" s="29"/>
      <c r="L13" s="29"/>
      <c r="M13" s="29"/>
      <c r="N13" s="29"/>
      <c r="O13" s="29"/>
      <c r="P13" s="28"/>
    </row>
    <row r="14" ht="15">
      <c r="P14" s="31">
        <f>P7+P8+P9+P11+P12</f>
        <v>1042</v>
      </c>
    </row>
    <row r="15" spans="1:16" s="6" customFormat="1" ht="30">
      <c r="A15" s="10"/>
      <c r="B15" s="10" t="s">
        <v>0</v>
      </c>
      <c r="C15" s="10" t="s">
        <v>1</v>
      </c>
      <c r="D15" s="10" t="s">
        <v>4</v>
      </c>
      <c r="E15" s="10" t="s">
        <v>2</v>
      </c>
      <c r="F15" s="11" t="s">
        <v>5</v>
      </c>
      <c r="G15" s="10" t="s">
        <v>2</v>
      </c>
      <c r="H15" s="10" t="s">
        <v>6</v>
      </c>
      <c r="I15" s="10" t="s">
        <v>2</v>
      </c>
      <c r="J15" s="10" t="s">
        <v>16</v>
      </c>
      <c r="K15" s="10" t="s">
        <v>2</v>
      </c>
      <c r="L15" s="11" t="s">
        <v>7</v>
      </c>
      <c r="M15" s="10" t="s">
        <v>2</v>
      </c>
      <c r="N15" s="11" t="s">
        <v>8</v>
      </c>
      <c r="O15" s="10" t="s">
        <v>2</v>
      </c>
      <c r="P15" s="23" t="s">
        <v>9</v>
      </c>
    </row>
    <row r="16" spans="1:16" ht="15">
      <c r="A16" s="12">
        <v>1</v>
      </c>
      <c r="B16" s="12" t="s">
        <v>119</v>
      </c>
      <c r="C16" s="13">
        <v>40809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4"/>
    </row>
    <row r="17" spans="1:16" ht="15">
      <c r="A17" s="12">
        <v>2</v>
      </c>
      <c r="B17" s="12" t="s">
        <v>120</v>
      </c>
      <c r="C17" s="13">
        <v>40808</v>
      </c>
      <c r="D17" s="12">
        <v>23</v>
      </c>
      <c r="E17" s="12">
        <v>35</v>
      </c>
      <c r="F17" s="12">
        <v>169</v>
      </c>
      <c r="G17" s="12">
        <v>24</v>
      </c>
      <c r="H17" s="12" t="s">
        <v>205</v>
      </c>
      <c r="I17" s="12">
        <v>30</v>
      </c>
      <c r="J17" s="12">
        <v>6.1</v>
      </c>
      <c r="K17" s="12">
        <v>20</v>
      </c>
      <c r="L17" s="12">
        <v>1</v>
      </c>
      <c r="M17" s="12">
        <v>13</v>
      </c>
      <c r="N17" s="12">
        <v>7</v>
      </c>
      <c r="O17" s="12">
        <v>30</v>
      </c>
      <c r="P17" s="24">
        <f>O17+M17+K17+I17+G17+E17</f>
        <v>152</v>
      </c>
    </row>
    <row r="18" spans="1:16" ht="15">
      <c r="A18" s="12">
        <v>3</v>
      </c>
      <c r="B18" s="12" t="s">
        <v>121</v>
      </c>
      <c r="C18" s="13">
        <v>40856</v>
      </c>
      <c r="D18" s="12">
        <v>21</v>
      </c>
      <c r="E18" s="12">
        <v>31</v>
      </c>
      <c r="F18" s="12">
        <v>139</v>
      </c>
      <c r="G18" s="12">
        <v>10</v>
      </c>
      <c r="H18" s="20" t="s">
        <v>206</v>
      </c>
      <c r="I18" s="12">
        <v>20</v>
      </c>
      <c r="J18" s="12">
        <v>6.1</v>
      </c>
      <c r="K18" s="12">
        <v>20</v>
      </c>
      <c r="L18" s="12">
        <v>0</v>
      </c>
      <c r="M18" s="12">
        <v>0</v>
      </c>
      <c r="N18" s="12">
        <v>1</v>
      </c>
      <c r="O18" s="12">
        <v>12</v>
      </c>
      <c r="P18" s="24">
        <f>O18+M18+K18+I18+G18+E18</f>
        <v>93</v>
      </c>
    </row>
    <row r="19" spans="1:16" ht="15">
      <c r="A19" s="12">
        <v>4</v>
      </c>
      <c r="B19" s="7" t="s">
        <v>113</v>
      </c>
      <c r="C19" s="8">
        <v>40942</v>
      </c>
      <c r="D19" s="12">
        <v>16</v>
      </c>
      <c r="E19" s="12">
        <v>21</v>
      </c>
      <c r="F19" s="12">
        <v>190</v>
      </c>
      <c r="G19" s="12">
        <v>40</v>
      </c>
      <c r="H19" s="12" t="s">
        <v>207</v>
      </c>
      <c r="I19" s="12">
        <v>37</v>
      </c>
      <c r="J19" s="12">
        <v>5.3</v>
      </c>
      <c r="K19" s="12">
        <v>50</v>
      </c>
      <c r="L19" s="12">
        <v>8</v>
      </c>
      <c r="M19" s="12">
        <v>44</v>
      </c>
      <c r="N19" s="12">
        <v>3</v>
      </c>
      <c r="O19" s="12">
        <v>18</v>
      </c>
      <c r="P19" s="24">
        <f>O19+M19+K19+I19+G19+E19</f>
        <v>210</v>
      </c>
    </row>
    <row r="20" spans="1:16" ht="15">
      <c r="A20" s="12">
        <v>5</v>
      </c>
      <c r="B20" s="7" t="s">
        <v>114</v>
      </c>
      <c r="C20" s="8">
        <v>40708</v>
      </c>
      <c r="D20" s="12">
        <v>25</v>
      </c>
      <c r="E20" s="12">
        <v>39</v>
      </c>
      <c r="F20" s="12">
        <v>165</v>
      </c>
      <c r="G20" s="12">
        <v>22</v>
      </c>
      <c r="H20" s="20" t="s">
        <v>208</v>
      </c>
      <c r="I20" s="12">
        <v>22</v>
      </c>
      <c r="J20" s="12">
        <v>6.2</v>
      </c>
      <c r="K20" s="12">
        <v>17</v>
      </c>
      <c r="L20" s="12">
        <v>0</v>
      </c>
      <c r="M20" s="12">
        <v>0</v>
      </c>
      <c r="N20" s="12">
        <v>5</v>
      </c>
      <c r="O20" s="12">
        <v>24</v>
      </c>
      <c r="P20" s="24">
        <f>O20+M20+K20+I20+G20+E20</f>
        <v>124</v>
      </c>
    </row>
    <row r="21" spans="1:16" ht="15">
      <c r="A21" s="12">
        <v>6</v>
      </c>
      <c r="B21" s="7" t="s">
        <v>115</v>
      </c>
      <c r="C21" s="8">
        <v>40586</v>
      </c>
      <c r="D21" s="12">
        <v>27</v>
      </c>
      <c r="E21" s="12">
        <v>38</v>
      </c>
      <c r="F21" s="12">
        <v>215</v>
      </c>
      <c r="G21" s="12">
        <v>50</v>
      </c>
      <c r="H21" s="12" t="s">
        <v>207</v>
      </c>
      <c r="I21" s="12">
        <v>30</v>
      </c>
      <c r="J21" s="12">
        <v>4.9</v>
      </c>
      <c r="K21" s="12">
        <v>56</v>
      </c>
      <c r="L21" s="12">
        <v>16</v>
      </c>
      <c r="M21" s="12">
        <v>63</v>
      </c>
      <c r="N21" s="12">
        <v>1</v>
      </c>
      <c r="O21" s="12">
        <v>12</v>
      </c>
      <c r="P21" s="24">
        <f>O21+M21+K21+I21+G21+E21</f>
        <v>249</v>
      </c>
    </row>
    <row r="22" spans="1:16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4"/>
    </row>
    <row r="23" spans="16:18" ht="18.75">
      <c r="P23" s="14">
        <f>P17+P18+P19+P20+P21</f>
        <v>828</v>
      </c>
      <c r="R23" s="25">
        <f>P14+P23</f>
        <v>1870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0" r:id="rId1"/>
  <ignoredErrors>
    <ignoredError sqref="H18 H2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2.00390625" style="1" bestFit="1" customWidth="1"/>
    <col min="2" max="2" width="20.140625" style="1" bestFit="1" customWidth="1"/>
    <col min="3" max="3" width="13.7109375" style="1" customWidth="1"/>
    <col min="4" max="4" width="7.8515625" style="1" bestFit="1" customWidth="1"/>
    <col min="5" max="5" width="6.140625" style="1" bestFit="1" customWidth="1"/>
    <col min="6" max="6" width="10.140625" style="1" customWidth="1"/>
    <col min="7" max="7" width="6.140625" style="1" bestFit="1" customWidth="1"/>
    <col min="8" max="8" width="7.42187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3.8515625" style="1" bestFit="1" customWidth="1"/>
    <col min="13" max="13" width="6.140625" style="1" bestFit="1" customWidth="1"/>
    <col min="14" max="14" width="11.00390625" style="1" customWidth="1"/>
    <col min="15" max="15" width="6.140625" style="1" bestFit="1" customWidth="1"/>
    <col min="16" max="16" width="9.140625" style="22" customWidth="1"/>
    <col min="17" max="16384" width="9.140625" style="1" customWidth="1"/>
  </cols>
  <sheetData>
    <row r="1" ht="26.25">
      <c r="G1" s="2" t="s">
        <v>3</v>
      </c>
    </row>
    <row r="3" ht="21">
      <c r="G3" s="3" t="s">
        <v>17</v>
      </c>
    </row>
    <row r="6" spans="1:16" s="6" customFormat="1" ht="30">
      <c r="A6" s="4"/>
      <c r="B6" s="4" t="s">
        <v>0</v>
      </c>
      <c r="C6" s="4" t="s">
        <v>1</v>
      </c>
      <c r="D6" s="4" t="s">
        <v>4</v>
      </c>
      <c r="E6" s="4" t="s">
        <v>2</v>
      </c>
      <c r="F6" s="5" t="s">
        <v>5</v>
      </c>
      <c r="G6" s="4" t="s">
        <v>2</v>
      </c>
      <c r="H6" s="4" t="s">
        <v>6</v>
      </c>
      <c r="I6" s="4" t="s">
        <v>2</v>
      </c>
      <c r="J6" s="4" t="s">
        <v>16</v>
      </c>
      <c r="K6" s="4" t="s">
        <v>2</v>
      </c>
      <c r="L6" s="5" t="s">
        <v>7</v>
      </c>
      <c r="M6" s="4" t="s">
        <v>2</v>
      </c>
      <c r="N6" s="5" t="s">
        <v>8</v>
      </c>
      <c r="O6" s="4" t="s">
        <v>2</v>
      </c>
      <c r="P6" s="23" t="s">
        <v>9</v>
      </c>
    </row>
    <row r="7" spans="1:16" ht="15">
      <c r="A7" s="7">
        <v>1</v>
      </c>
      <c r="B7" s="7" t="s">
        <v>87</v>
      </c>
      <c r="C7" s="8">
        <v>41014</v>
      </c>
      <c r="D7" s="7">
        <v>26</v>
      </c>
      <c r="E7" s="7">
        <v>47</v>
      </c>
      <c r="F7" s="7">
        <v>180</v>
      </c>
      <c r="G7" s="7">
        <v>44</v>
      </c>
      <c r="H7" s="12" t="s">
        <v>156</v>
      </c>
      <c r="I7" s="7">
        <v>20</v>
      </c>
      <c r="J7" s="7">
        <v>5.4</v>
      </c>
      <c r="K7" s="7">
        <v>57</v>
      </c>
      <c r="L7" s="7">
        <v>31</v>
      </c>
      <c r="M7" s="7">
        <v>60</v>
      </c>
      <c r="N7" s="7">
        <v>18</v>
      </c>
      <c r="O7" s="7">
        <v>53</v>
      </c>
      <c r="P7" s="24">
        <f aca="true" t="shared" si="0" ref="P7:P12">O7+M7+K7+I7+G7+E7</f>
        <v>281</v>
      </c>
    </row>
    <row r="8" spans="1:16" ht="15">
      <c r="A8" s="7">
        <v>2</v>
      </c>
      <c r="B8" s="7" t="s">
        <v>88</v>
      </c>
      <c r="C8" s="8">
        <v>40810</v>
      </c>
      <c r="D8" s="7">
        <v>20</v>
      </c>
      <c r="E8" s="7">
        <v>34</v>
      </c>
      <c r="F8" s="7">
        <v>181</v>
      </c>
      <c r="G8" s="7">
        <v>45</v>
      </c>
      <c r="H8" s="12" t="s">
        <v>152</v>
      </c>
      <c r="I8" s="7">
        <v>31</v>
      </c>
      <c r="J8" s="7">
        <v>5.3</v>
      </c>
      <c r="K8" s="7">
        <v>60</v>
      </c>
      <c r="L8" s="7">
        <v>6</v>
      </c>
      <c r="M8" s="7">
        <v>12</v>
      </c>
      <c r="N8" s="7">
        <v>21</v>
      </c>
      <c r="O8" s="7">
        <v>59</v>
      </c>
      <c r="P8" s="24">
        <f t="shared" si="0"/>
        <v>241</v>
      </c>
    </row>
    <row r="9" spans="1:16" ht="15">
      <c r="A9" s="7">
        <v>3</v>
      </c>
      <c r="B9" s="7" t="s">
        <v>89</v>
      </c>
      <c r="C9" s="8">
        <v>40805</v>
      </c>
      <c r="D9" s="7">
        <v>28</v>
      </c>
      <c r="E9" s="7">
        <v>52</v>
      </c>
      <c r="F9" s="7">
        <v>178</v>
      </c>
      <c r="G9" s="7">
        <v>43</v>
      </c>
      <c r="H9" s="12" t="s">
        <v>158</v>
      </c>
      <c r="I9" s="7">
        <v>18</v>
      </c>
      <c r="J9" s="9">
        <v>5.7</v>
      </c>
      <c r="K9" s="7">
        <v>45</v>
      </c>
      <c r="L9" s="7">
        <v>2</v>
      </c>
      <c r="M9" s="7">
        <v>4</v>
      </c>
      <c r="N9" s="7">
        <v>12</v>
      </c>
      <c r="O9" s="7">
        <v>33</v>
      </c>
      <c r="P9" s="24">
        <f t="shared" si="0"/>
        <v>195</v>
      </c>
    </row>
    <row r="10" spans="1:16" ht="15">
      <c r="A10" s="7">
        <v>4</v>
      </c>
      <c r="B10" s="7" t="s">
        <v>90</v>
      </c>
      <c r="C10" s="8">
        <v>40662</v>
      </c>
      <c r="D10" s="7">
        <v>17</v>
      </c>
      <c r="E10" s="7">
        <v>23</v>
      </c>
      <c r="F10" s="7">
        <v>151</v>
      </c>
      <c r="G10" s="7">
        <v>20</v>
      </c>
      <c r="H10" s="12" t="s">
        <v>157</v>
      </c>
      <c r="I10" s="7">
        <v>13</v>
      </c>
      <c r="J10" s="7">
        <v>5.8</v>
      </c>
      <c r="K10" s="7">
        <v>30</v>
      </c>
      <c r="L10" s="7">
        <v>10</v>
      </c>
      <c r="M10" s="7">
        <v>14</v>
      </c>
      <c r="N10" s="7">
        <v>4</v>
      </c>
      <c r="O10" s="7">
        <v>9</v>
      </c>
      <c r="P10" s="24">
        <f t="shared" si="0"/>
        <v>109</v>
      </c>
    </row>
    <row r="11" spans="1:16" ht="15">
      <c r="A11" s="7">
        <v>5</v>
      </c>
      <c r="B11" s="7" t="s">
        <v>91</v>
      </c>
      <c r="C11" s="8">
        <v>40796</v>
      </c>
      <c r="D11" s="7">
        <v>24</v>
      </c>
      <c r="E11" s="7">
        <v>42</v>
      </c>
      <c r="F11" s="7">
        <v>178</v>
      </c>
      <c r="G11" s="7">
        <v>43</v>
      </c>
      <c r="H11" s="12" t="s">
        <v>155</v>
      </c>
      <c r="I11" s="7">
        <v>21</v>
      </c>
      <c r="J11" s="7">
        <v>5.6</v>
      </c>
      <c r="K11" s="7">
        <v>50</v>
      </c>
      <c r="L11" s="7">
        <v>12</v>
      </c>
      <c r="M11" s="7">
        <v>24</v>
      </c>
      <c r="N11" s="7">
        <v>20</v>
      </c>
      <c r="O11" s="7">
        <v>57</v>
      </c>
      <c r="P11" s="24">
        <f t="shared" si="0"/>
        <v>237</v>
      </c>
    </row>
    <row r="12" spans="1:16" ht="15">
      <c r="A12" s="7">
        <v>6</v>
      </c>
      <c r="B12" s="7" t="s">
        <v>92</v>
      </c>
      <c r="C12" s="8">
        <v>40578</v>
      </c>
      <c r="D12" s="7">
        <v>15</v>
      </c>
      <c r="E12" s="7">
        <v>19</v>
      </c>
      <c r="F12" s="7">
        <v>150</v>
      </c>
      <c r="G12" s="7">
        <v>20</v>
      </c>
      <c r="H12" s="12" t="s">
        <v>159</v>
      </c>
      <c r="I12" s="7">
        <v>12</v>
      </c>
      <c r="J12" s="7">
        <v>5.7</v>
      </c>
      <c r="K12" s="7">
        <v>35</v>
      </c>
      <c r="L12" s="7">
        <v>0</v>
      </c>
      <c r="M12" s="7">
        <v>0</v>
      </c>
      <c r="N12" s="7">
        <v>8</v>
      </c>
      <c r="O12" s="7">
        <v>17</v>
      </c>
      <c r="P12" s="24">
        <f t="shared" si="0"/>
        <v>103</v>
      </c>
    </row>
    <row r="13" spans="1:16" ht="15">
      <c r="A13" s="7"/>
      <c r="B13" s="7"/>
      <c r="C13" s="8"/>
      <c r="D13" s="7"/>
      <c r="E13" s="7"/>
      <c r="F13" s="7"/>
      <c r="G13" s="7"/>
      <c r="H13" s="12"/>
      <c r="I13" s="7"/>
      <c r="J13" s="7"/>
      <c r="K13" s="7"/>
      <c r="L13" s="7"/>
      <c r="M13" s="7"/>
      <c r="N13" s="7"/>
      <c r="O13" s="7"/>
      <c r="P13" s="24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4">
        <f>P7+P8+P9+P11+P10</f>
        <v>1063</v>
      </c>
    </row>
    <row r="15" spans="1:16" s="6" customFormat="1" ht="30">
      <c r="A15" s="10"/>
      <c r="B15" s="10" t="s">
        <v>0</v>
      </c>
      <c r="C15" s="10" t="s">
        <v>1</v>
      </c>
      <c r="D15" s="10" t="s">
        <v>4</v>
      </c>
      <c r="E15" s="10" t="s">
        <v>2</v>
      </c>
      <c r="F15" s="11" t="s">
        <v>5</v>
      </c>
      <c r="G15" s="10" t="s">
        <v>2</v>
      </c>
      <c r="H15" s="10" t="s">
        <v>6</v>
      </c>
      <c r="I15" s="10" t="s">
        <v>2</v>
      </c>
      <c r="J15" s="10" t="s">
        <v>16</v>
      </c>
      <c r="K15" s="10" t="s">
        <v>2</v>
      </c>
      <c r="L15" s="11" t="s">
        <v>7</v>
      </c>
      <c r="M15" s="10" t="s">
        <v>2</v>
      </c>
      <c r="N15" s="11" t="s">
        <v>8</v>
      </c>
      <c r="O15" s="10" t="s">
        <v>2</v>
      </c>
      <c r="P15" s="23" t="s">
        <v>9</v>
      </c>
    </row>
    <row r="16" spans="1:16" ht="15">
      <c r="A16" s="12">
        <v>1</v>
      </c>
      <c r="B16" s="7" t="s">
        <v>93</v>
      </c>
      <c r="C16" s="13">
        <v>40504</v>
      </c>
      <c r="D16" s="12">
        <v>22</v>
      </c>
      <c r="E16" s="12">
        <v>28</v>
      </c>
      <c r="F16" s="12">
        <v>132</v>
      </c>
      <c r="G16" s="12">
        <v>5</v>
      </c>
      <c r="H16" s="12" t="s">
        <v>154</v>
      </c>
      <c r="I16" s="12">
        <v>8</v>
      </c>
      <c r="J16" s="16">
        <v>5</v>
      </c>
      <c r="K16" s="12">
        <v>53</v>
      </c>
      <c r="L16" s="12">
        <v>0</v>
      </c>
      <c r="M16" s="12">
        <v>0</v>
      </c>
      <c r="N16" s="12">
        <v>4</v>
      </c>
      <c r="O16" s="12">
        <v>18</v>
      </c>
      <c r="P16" s="24">
        <f aca="true" t="shared" si="1" ref="P16:P21">O16+M16+K16+I16+G16+E16</f>
        <v>112</v>
      </c>
    </row>
    <row r="17" spans="1:16" ht="15">
      <c r="A17" s="12">
        <v>2</v>
      </c>
      <c r="B17" s="12" t="s">
        <v>94</v>
      </c>
      <c r="C17" s="13">
        <v>40665</v>
      </c>
      <c r="D17" s="12">
        <v>24</v>
      </c>
      <c r="E17" s="12">
        <v>32</v>
      </c>
      <c r="F17" s="12">
        <v>172</v>
      </c>
      <c r="G17" s="12">
        <v>21</v>
      </c>
      <c r="H17" s="12" t="s">
        <v>148</v>
      </c>
      <c r="I17" s="12">
        <v>24</v>
      </c>
      <c r="J17" s="12">
        <v>5.3</v>
      </c>
      <c r="K17" s="12">
        <v>40</v>
      </c>
      <c r="L17" s="12">
        <v>0</v>
      </c>
      <c r="M17" s="12">
        <v>0</v>
      </c>
      <c r="N17" s="12">
        <v>-4</v>
      </c>
      <c r="O17" s="12">
        <v>2</v>
      </c>
      <c r="P17" s="24">
        <f t="shared" si="1"/>
        <v>119</v>
      </c>
    </row>
    <row r="18" spans="1:16" ht="15">
      <c r="A18" s="12">
        <v>3</v>
      </c>
      <c r="B18" s="12" t="s">
        <v>95</v>
      </c>
      <c r="C18" s="13">
        <v>40865</v>
      </c>
      <c r="D18" s="12">
        <v>19</v>
      </c>
      <c r="E18" s="12">
        <v>27</v>
      </c>
      <c r="F18" s="12">
        <v>175</v>
      </c>
      <c r="G18" s="12">
        <v>27</v>
      </c>
      <c r="H18" s="20" t="s">
        <v>153</v>
      </c>
      <c r="I18" s="12">
        <v>21</v>
      </c>
      <c r="J18" s="12">
        <v>5.5</v>
      </c>
      <c r="K18" s="12">
        <v>40</v>
      </c>
      <c r="L18" s="12">
        <v>2</v>
      </c>
      <c r="M18" s="12">
        <v>17</v>
      </c>
      <c r="N18" s="12">
        <v>-10</v>
      </c>
      <c r="O18" s="12">
        <v>0</v>
      </c>
      <c r="P18" s="24">
        <f t="shared" si="1"/>
        <v>132</v>
      </c>
    </row>
    <row r="19" spans="1:16" ht="15">
      <c r="A19" s="12">
        <v>4</v>
      </c>
      <c r="B19" s="12" t="s">
        <v>96</v>
      </c>
      <c r="C19" s="13">
        <v>40823</v>
      </c>
      <c r="D19" s="12">
        <v>28</v>
      </c>
      <c r="E19" s="12">
        <v>45</v>
      </c>
      <c r="F19" s="12">
        <v>169</v>
      </c>
      <c r="G19" s="12">
        <v>24</v>
      </c>
      <c r="H19" s="12" t="s">
        <v>150</v>
      </c>
      <c r="I19" s="12">
        <v>26</v>
      </c>
      <c r="J19" s="12">
        <v>6.2</v>
      </c>
      <c r="K19" s="12">
        <v>17</v>
      </c>
      <c r="L19" s="12">
        <v>3</v>
      </c>
      <c r="M19" s="12">
        <v>21</v>
      </c>
      <c r="N19" s="12">
        <v>9</v>
      </c>
      <c r="O19" s="12">
        <v>50</v>
      </c>
      <c r="P19" s="24">
        <f t="shared" si="1"/>
        <v>183</v>
      </c>
    </row>
    <row r="20" spans="1:16" ht="15">
      <c r="A20" s="12">
        <v>5</v>
      </c>
      <c r="B20" s="12" t="s">
        <v>97</v>
      </c>
      <c r="C20" s="13">
        <v>40774</v>
      </c>
      <c r="D20" s="12">
        <v>32</v>
      </c>
      <c r="E20" s="12">
        <v>54</v>
      </c>
      <c r="F20" s="12">
        <v>156</v>
      </c>
      <c r="G20" s="12">
        <v>18</v>
      </c>
      <c r="H20" s="12" t="s">
        <v>151</v>
      </c>
      <c r="I20" s="12">
        <v>24</v>
      </c>
      <c r="J20" s="12">
        <v>5.6</v>
      </c>
      <c r="K20" s="12">
        <v>36</v>
      </c>
      <c r="L20" s="12">
        <v>0</v>
      </c>
      <c r="M20" s="12">
        <v>0</v>
      </c>
      <c r="N20" s="12">
        <v>-18</v>
      </c>
      <c r="O20" s="12">
        <v>0</v>
      </c>
      <c r="P20" s="24">
        <f t="shared" si="1"/>
        <v>132</v>
      </c>
    </row>
    <row r="21" spans="1:16" ht="15">
      <c r="A21" s="12">
        <v>6</v>
      </c>
      <c r="B21" s="12" t="s">
        <v>98</v>
      </c>
      <c r="C21" s="13">
        <v>40818</v>
      </c>
      <c r="D21" s="12">
        <v>22</v>
      </c>
      <c r="E21" s="12">
        <v>33</v>
      </c>
      <c r="F21" s="12">
        <v>171</v>
      </c>
      <c r="G21" s="12">
        <v>25</v>
      </c>
      <c r="H21" s="12" t="s">
        <v>149</v>
      </c>
      <c r="I21" s="12">
        <v>28</v>
      </c>
      <c r="J21" s="12">
        <v>5.1</v>
      </c>
      <c r="K21" s="12">
        <v>57</v>
      </c>
      <c r="L21" s="12">
        <v>0</v>
      </c>
      <c r="M21" s="12">
        <v>0</v>
      </c>
      <c r="N21" s="12">
        <v>-11</v>
      </c>
      <c r="O21" s="12">
        <v>0</v>
      </c>
      <c r="P21" s="24">
        <f t="shared" si="1"/>
        <v>143</v>
      </c>
    </row>
    <row r="22" spans="1:16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4"/>
    </row>
    <row r="23" spans="16:18" ht="18.75">
      <c r="P23" s="14">
        <f>P17+P18+P19+P20+P21</f>
        <v>709</v>
      </c>
      <c r="R23" s="25">
        <f>P23+P14</f>
        <v>1772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2" r:id="rId1"/>
  <ignoredErrors>
    <ignoredError sqref="H1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R24" sqref="R24"/>
    </sheetView>
  </sheetViews>
  <sheetFormatPr defaultColWidth="9.140625" defaultRowHeight="15"/>
  <cols>
    <col min="1" max="1" width="2.00390625" style="1" bestFit="1" customWidth="1"/>
    <col min="2" max="2" width="23.140625" style="1" bestFit="1" customWidth="1"/>
    <col min="3" max="3" width="13.7109375" style="1" customWidth="1"/>
    <col min="4" max="4" width="7.8515625" style="1" bestFit="1" customWidth="1"/>
    <col min="5" max="5" width="6.140625" style="1" bestFit="1" customWidth="1"/>
    <col min="6" max="6" width="10.140625" style="1" customWidth="1"/>
    <col min="7" max="7" width="6.140625" style="1" bestFit="1" customWidth="1"/>
    <col min="8" max="8" width="7.42187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3.8515625" style="1" bestFit="1" customWidth="1"/>
    <col min="13" max="13" width="6.140625" style="1" bestFit="1" customWidth="1"/>
    <col min="14" max="14" width="11.00390625" style="1" customWidth="1"/>
    <col min="15" max="15" width="6.140625" style="1" bestFit="1" customWidth="1"/>
    <col min="16" max="16" width="9.140625" style="22" customWidth="1"/>
    <col min="17" max="16384" width="9.140625" style="1" customWidth="1"/>
  </cols>
  <sheetData>
    <row r="1" ht="26.25">
      <c r="G1" s="2" t="s">
        <v>3</v>
      </c>
    </row>
    <row r="3" ht="21">
      <c r="G3" s="3" t="s">
        <v>18</v>
      </c>
    </row>
    <row r="6" spans="1:16" s="6" customFormat="1" ht="30">
      <c r="A6" s="4"/>
      <c r="B6" s="4" t="s">
        <v>0</v>
      </c>
      <c r="C6" s="4" t="s">
        <v>1</v>
      </c>
      <c r="D6" s="4" t="s">
        <v>4</v>
      </c>
      <c r="E6" s="4" t="s">
        <v>2</v>
      </c>
      <c r="F6" s="5" t="s">
        <v>5</v>
      </c>
      <c r="G6" s="4" t="s">
        <v>2</v>
      </c>
      <c r="H6" s="4" t="s">
        <v>6</v>
      </c>
      <c r="I6" s="4" t="s">
        <v>2</v>
      </c>
      <c r="J6" s="4" t="s">
        <v>16</v>
      </c>
      <c r="K6" s="4" t="s">
        <v>2</v>
      </c>
      <c r="L6" s="5" t="s">
        <v>7</v>
      </c>
      <c r="M6" s="4" t="s">
        <v>2</v>
      </c>
      <c r="N6" s="5" t="s">
        <v>8</v>
      </c>
      <c r="O6" s="4" t="s">
        <v>2</v>
      </c>
      <c r="P6" s="23" t="s">
        <v>9</v>
      </c>
    </row>
    <row r="7" spans="1:16" ht="15">
      <c r="A7" s="7">
        <v>1</v>
      </c>
      <c r="B7" s="7" t="s">
        <v>64</v>
      </c>
      <c r="C7" s="8">
        <v>40576</v>
      </c>
      <c r="D7" s="7">
        <v>21</v>
      </c>
      <c r="E7" s="7">
        <v>31</v>
      </c>
      <c r="F7" s="7">
        <v>171</v>
      </c>
      <c r="G7" s="7">
        <v>30</v>
      </c>
      <c r="H7" s="12" t="s">
        <v>209</v>
      </c>
      <c r="I7" s="7">
        <v>15</v>
      </c>
      <c r="J7" s="7">
        <v>5.5</v>
      </c>
      <c r="K7" s="7">
        <v>45</v>
      </c>
      <c r="L7" s="7">
        <v>17</v>
      </c>
      <c r="M7" s="7">
        <v>28</v>
      </c>
      <c r="N7" s="7">
        <v>10</v>
      </c>
      <c r="O7" s="7">
        <v>23</v>
      </c>
      <c r="P7" s="24">
        <f aca="true" t="shared" si="0" ref="P7:P12">O7+M7+K7+I7+G7+E7</f>
        <v>172</v>
      </c>
    </row>
    <row r="8" spans="1:16" ht="15">
      <c r="A8" s="7">
        <v>2</v>
      </c>
      <c r="B8" s="7" t="s">
        <v>65</v>
      </c>
      <c r="C8" s="8">
        <v>40797</v>
      </c>
      <c r="D8" s="7">
        <v>27</v>
      </c>
      <c r="E8" s="7">
        <v>50</v>
      </c>
      <c r="F8" s="7">
        <v>160</v>
      </c>
      <c r="G8" s="7">
        <v>30</v>
      </c>
      <c r="H8" s="20" t="s">
        <v>210</v>
      </c>
      <c r="I8" s="7">
        <v>29</v>
      </c>
      <c r="J8" s="7">
        <v>5.6</v>
      </c>
      <c r="K8" s="7">
        <v>50</v>
      </c>
      <c r="L8" s="7">
        <v>7</v>
      </c>
      <c r="M8" s="7">
        <v>14</v>
      </c>
      <c r="N8" s="7">
        <v>10</v>
      </c>
      <c r="O8" s="7">
        <v>27</v>
      </c>
      <c r="P8" s="24">
        <f t="shared" si="0"/>
        <v>200</v>
      </c>
    </row>
    <row r="9" spans="1:16" ht="15">
      <c r="A9" s="7">
        <v>3</v>
      </c>
      <c r="B9" s="7" t="s">
        <v>70</v>
      </c>
      <c r="C9" s="13">
        <v>40853</v>
      </c>
      <c r="D9" s="7">
        <v>24</v>
      </c>
      <c r="E9" s="7">
        <v>42</v>
      </c>
      <c r="F9" s="7">
        <v>168</v>
      </c>
      <c r="G9" s="7">
        <v>34</v>
      </c>
      <c r="H9" s="12" t="s">
        <v>211</v>
      </c>
      <c r="I9" s="7">
        <v>32</v>
      </c>
      <c r="J9" s="9">
        <v>5.3</v>
      </c>
      <c r="K9" s="7">
        <v>60</v>
      </c>
      <c r="L9" s="7">
        <v>25</v>
      </c>
      <c r="M9" s="7">
        <v>52</v>
      </c>
      <c r="N9" s="7">
        <v>10</v>
      </c>
      <c r="O9" s="7">
        <v>27</v>
      </c>
      <c r="P9" s="24">
        <f t="shared" si="0"/>
        <v>247</v>
      </c>
    </row>
    <row r="10" spans="1:16" ht="15">
      <c r="A10" s="7">
        <v>4</v>
      </c>
      <c r="B10" s="12" t="s">
        <v>71</v>
      </c>
      <c r="C10" s="13">
        <v>40618</v>
      </c>
      <c r="D10" s="7">
        <v>21</v>
      </c>
      <c r="E10" s="7">
        <v>31</v>
      </c>
      <c r="F10" s="7">
        <v>188</v>
      </c>
      <c r="G10" s="7">
        <v>39</v>
      </c>
      <c r="H10" s="12" t="s">
        <v>212</v>
      </c>
      <c r="I10" s="7">
        <v>32</v>
      </c>
      <c r="J10" s="7">
        <v>5.4</v>
      </c>
      <c r="K10" s="7">
        <v>50</v>
      </c>
      <c r="L10" s="7">
        <v>7</v>
      </c>
      <c r="M10" s="7">
        <v>8</v>
      </c>
      <c r="N10" s="7">
        <v>14</v>
      </c>
      <c r="O10" s="7">
        <v>35</v>
      </c>
      <c r="P10" s="24">
        <f t="shared" si="0"/>
        <v>195</v>
      </c>
    </row>
    <row r="11" spans="1:16" ht="15">
      <c r="A11" s="7">
        <v>5</v>
      </c>
      <c r="B11" s="12" t="s">
        <v>73</v>
      </c>
      <c r="C11" s="13">
        <v>41078</v>
      </c>
      <c r="D11" s="7">
        <v>25</v>
      </c>
      <c r="E11" s="7">
        <v>53</v>
      </c>
      <c r="F11" s="7">
        <v>180</v>
      </c>
      <c r="G11" s="7">
        <v>55</v>
      </c>
      <c r="H11" s="12" t="s">
        <v>135</v>
      </c>
      <c r="I11" s="7">
        <v>26</v>
      </c>
      <c r="J11" s="7">
        <v>5.1</v>
      </c>
      <c r="K11" s="7">
        <v>70</v>
      </c>
      <c r="L11" s="7">
        <v>17</v>
      </c>
      <c r="M11" s="7">
        <v>41</v>
      </c>
      <c r="N11" s="7">
        <v>11</v>
      </c>
      <c r="O11" s="7">
        <v>38</v>
      </c>
      <c r="P11" s="24">
        <f t="shared" si="0"/>
        <v>283</v>
      </c>
    </row>
    <row r="12" spans="1:16" ht="15">
      <c r="A12" s="7">
        <v>6</v>
      </c>
      <c r="B12" s="7" t="s">
        <v>69</v>
      </c>
      <c r="C12" s="8">
        <v>40568</v>
      </c>
      <c r="D12" s="7">
        <v>14</v>
      </c>
      <c r="E12" s="7">
        <v>17</v>
      </c>
      <c r="F12" s="7">
        <v>187</v>
      </c>
      <c r="G12" s="7">
        <v>39</v>
      </c>
      <c r="H12" s="12" t="s">
        <v>213</v>
      </c>
      <c r="I12" s="7">
        <v>35</v>
      </c>
      <c r="J12" s="7">
        <v>4.7</v>
      </c>
      <c r="K12" s="7">
        <v>68</v>
      </c>
      <c r="L12" s="7">
        <v>20</v>
      </c>
      <c r="M12" s="7">
        <v>34</v>
      </c>
      <c r="N12" s="7">
        <v>13</v>
      </c>
      <c r="O12" s="7">
        <v>32</v>
      </c>
      <c r="P12" s="24">
        <f t="shared" si="0"/>
        <v>225</v>
      </c>
    </row>
    <row r="13" spans="1:16" ht="15">
      <c r="A13" s="7"/>
      <c r="B13" s="7"/>
      <c r="C13" s="8"/>
      <c r="D13" s="7"/>
      <c r="E13" s="7"/>
      <c r="F13" s="7"/>
      <c r="G13" s="7"/>
      <c r="H13" s="12"/>
      <c r="I13" s="7"/>
      <c r="J13" s="7"/>
      <c r="K13" s="7"/>
      <c r="L13" s="7"/>
      <c r="M13" s="7"/>
      <c r="N13" s="7"/>
      <c r="O13" s="7"/>
      <c r="P13" s="24">
        <f>SUM(P12,P11,P10,P9,P8)</f>
        <v>1150</v>
      </c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4"/>
    </row>
    <row r="15" spans="1:16" s="6" customFormat="1" ht="30">
      <c r="A15" s="10"/>
      <c r="B15" s="10" t="s">
        <v>0</v>
      </c>
      <c r="C15" s="10" t="s">
        <v>1</v>
      </c>
      <c r="D15" s="10" t="s">
        <v>4</v>
      </c>
      <c r="E15" s="10" t="s">
        <v>2</v>
      </c>
      <c r="F15" s="11" t="s">
        <v>5</v>
      </c>
      <c r="G15" s="10" t="s">
        <v>2</v>
      </c>
      <c r="H15" s="10" t="s">
        <v>6</v>
      </c>
      <c r="I15" s="10" t="s">
        <v>2</v>
      </c>
      <c r="J15" s="10" t="s">
        <v>16</v>
      </c>
      <c r="K15" s="10" t="s">
        <v>2</v>
      </c>
      <c r="L15" s="11" t="s">
        <v>7</v>
      </c>
      <c r="M15" s="10" t="s">
        <v>2</v>
      </c>
      <c r="N15" s="11" t="s">
        <v>8</v>
      </c>
      <c r="O15" s="10" t="s">
        <v>2</v>
      </c>
      <c r="P15" s="23" t="s">
        <v>9</v>
      </c>
    </row>
    <row r="16" spans="1:16" ht="15">
      <c r="A16" s="12">
        <v>1</v>
      </c>
      <c r="B16" s="12" t="s">
        <v>72</v>
      </c>
      <c r="C16" s="13">
        <v>40589</v>
      </c>
      <c r="D16" s="12">
        <v>35</v>
      </c>
      <c r="E16" s="12">
        <v>56</v>
      </c>
      <c r="F16" s="12">
        <v>177</v>
      </c>
      <c r="G16" s="12">
        <v>23</v>
      </c>
      <c r="H16" s="12" t="s">
        <v>214</v>
      </c>
      <c r="I16" s="12">
        <v>19</v>
      </c>
      <c r="J16" s="12">
        <v>5.6</v>
      </c>
      <c r="K16" s="12">
        <v>26</v>
      </c>
      <c r="L16" s="12">
        <v>3</v>
      </c>
      <c r="M16" s="12">
        <v>17</v>
      </c>
      <c r="N16" s="12">
        <v>5</v>
      </c>
      <c r="O16" s="12">
        <v>20</v>
      </c>
      <c r="P16" s="24">
        <f aca="true" t="shared" si="1" ref="P16:P21">O16+M16+K16+I16+G16+E16</f>
        <v>161</v>
      </c>
    </row>
    <row r="17" spans="1:16" ht="15">
      <c r="A17" s="12">
        <v>2</v>
      </c>
      <c r="B17" s="12" t="s">
        <v>74</v>
      </c>
      <c r="C17" s="13">
        <v>40273</v>
      </c>
      <c r="D17" s="12">
        <v>29</v>
      </c>
      <c r="E17" s="12">
        <v>36</v>
      </c>
      <c r="F17" s="12">
        <v>182</v>
      </c>
      <c r="G17" s="12">
        <v>19</v>
      </c>
      <c r="H17" s="20" t="s">
        <v>215</v>
      </c>
      <c r="I17" s="12">
        <v>28</v>
      </c>
      <c r="J17" s="16">
        <v>5</v>
      </c>
      <c r="K17" s="12">
        <v>45</v>
      </c>
      <c r="L17" s="12">
        <v>2</v>
      </c>
      <c r="M17" s="12">
        <v>11</v>
      </c>
      <c r="N17" s="12">
        <v>3</v>
      </c>
      <c r="O17" s="12">
        <v>16</v>
      </c>
      <c r="P17" s="24">
        <f t="shared" si="1"/>
        <v>155</v>
      </c>
    </row>
    <row r="18" spans="1:16" ht="15">
      <c r="A18" s="12">
        <v>3</v>
      </c>
      <c r="B18" s="12" t="s">
        <v>75</v>
      </c>
      <c r="C18" s="13">
        <v>40794</v>
      </c>
      <c r="D18" s="12">
        <v>30</v>
      </c>
      <c r="E18" s="12">
        <v>50</v>
      </c>
      <c r="F18" s="12">
        <v>176</v>
      </c>
      <c r="G18" s="12">
        <v>28</v>
      </c>
      <c r="H18" s="12" t="s">
        <v>216</v>
      </c>
      <c r="I18" s="12">
        <v>29</v>
      </c>
      <c r="J18" s="12">
        <v>5.5</v>
      </c>
      <c r="K18" s="12">
        <v>40</v>
      </c>
      <c r="L18" s="12">
        <v>0</v>
      </c>
      <c r="M18" s="12">
        <v>0</v>
      </c>
      <c r="N18" s="12">
        <v>6</v>
      </c>
      <c r="O18" s="12">
        <v>27</v>
      </c>
      <c r="P18" s="24">
        <f t="shared" si="1"/>
        <v>174</v>
      </c>
    </row>
    <row r="19" spans="1:16" ht="15">
      <c r="A19" s="12">
        <v>4</v>
      </c>
      <c r="B19" s="7" t="s">
        <v>66</v>
      </c>
      <c r="C19" s="8">
        <v>40600</v>
      </c>
      <c r="D19" s="12">
        <v>24</v>
      </c>
      <c r="E19" s="12">
        <v>32</v>
      </c>
      <c r="F19" s="12">
        <v>147</v>
      </c>
      <c r="G19" s="12">
        <v>10</v>
      </c>
      <c r="H19" s="12" t="s">
        <v>217</v>
      </c>
      <c r="I19" s="12">
        <v>20</v>
      </c>
      <c r="J19" s="12">
        <v>5.5</v>
      </c>
      <c r="K19" s="12">
        <v>30</v>
      </c>
      <c r="L19" s="12">
        <v>1</v>
      </c>
      <c r="M19" s="12">
        <v>10</v>
      </c>
      <c r="N19" s="12">
        <v>4</v>
      </c>
      <c r="O19" s="12">
        <v>18</v>
      </c>
      <c r="P19" s="24">
        <f t="shared" si="1"/>
        <v>120</v>
      </c>
    </row>
    <row r="20" spans="1:16" ht="15">
      <c r="A20" s="12">
        <v>5</v>
      </c>
      <c r="B20" s="7" t="s">
        <v>67</v>
      </c>
      <c r="C20" s="8">
        <v>40737</v>
      </c>
      <c r="D20" s="12">
        <v>32</v>
      </c>
      <c r="E20" s="12">
        <v>54</v>
      </c>
      <c r="F20" s="12">
        <v>189</v>
      </c>
      <c r="G20" s="12">
        <v>39</v>
      </c>
      <c r="H20" s="12" t="s">
        <v>218</v>
      </c>
      <c r="I20" s="12">
        <v>36</v>
      </c>
      <c r="J20" s="12">
        <v>5.1</v>
      </c>
      <c r="K20" s="12">
        <v>57</v>
      </c>
      <c r="L20" s="12">
        <v>0</v>
      </c>
      <c r="M20" s="12">
        <v>0</v>
      </c>
      <c r="N20" s="12">
        <v>6</v>
      </c>
      <c r="O20" s="12">
        <v>27</v>
      </c>
      <c r="P20" s="24">
        <f t="shared" si="1"/>
        <v>213</v>
      </c>
    </row>
    <row r="21" spans="1:16" ht="15">
      <c r="A21" s="12">
        <v>6</v>
      </c>
      <c r="B21" s="7" t="s">
        <v>68</v>
      </c>
      <c r="C21" s="8">
        <v>40627</v>
      </c>
      <c r="D21" s="12">
        <v>24</v>
      </c>
      <c r="E21" s="12">
        <v>32</v>
      </c>
      <c r="F21" s="12">
        <v>159</v>
      </c>
      <c r="G21" s="12">
        <v>14</v>
      </c>
      <c r="H21" s="12" t="s">
        <v>219</v>
      </c>
      <c r="I21" s="12">
        <v>10</v>
      </c>
      <c r="J21" s="12">
        <v>5.6</v>
      </c>
      <c r="K21" s="12">
        <v>26</v>
      </c>
      <c r="L21" s="12">
        <v>8</v>
      </c>
      <c r="M21" s="12">
        <v>37</v>
      </c>
      <c r="N21" s="12">
        <v>1</v>
      </c>
      <c r="O21" s="12">
        <v>12</v>
      </c>
      <c r="P21" s="24">
        <f t="shared" si="1"/>
        <v>131</v>
      </c>
    </row>
    <row r="22" spans="1:16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4"/>
    </row>
    <row r="23" spans="16:18" ht="15.75">
      <c r="P23" s="14">
        <f>P16+P17+P18+P20+P21</f>
        <v>834</v>
      </c>
      <c r="R23" s="1">
        <f>SUM(P13,P23)</f>
        <v>1984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H1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4">
      <selection activeCell="S15" sqref="S15"/>
    </sheetView>
  </sheetViews>
  <sheetFormatPr defaultColWidth="9.140625" defaultRowHeight="15"/>
  <cols>
    <col min="1" max="1" width="2.00390625" style="1" bestFit="1" customWidth="1"/>
    <col min="2" max="2" width="19.7109375" style="1" bestFit="1" customWidth="1"/>
    <col min="3" max="3" width="13.7109375" style="1" customWidth="1"/>
    <col min="4" max="4" width="7.8515625" style="1" bestFit="1" customWidth="1"/>
    <col min="5" max="5" width="6.140625" style="1" bestFit="1" customWidth="1"/>
    <col min="6" max="6" width="10.140625" style="1" customWidth="1"/>
    <col min="7" max="7" width="6.140625" style="1" bestFit="1" customWidth="1"/>
    <col min="8" max="8" width="10.140625" style="1" bestFit="1" customWidth="1"/>
    <col min="9" max="9" width="6.140625" style="1" bestFit="1" customWidth="1"/>
    <col min="10" max="10" width="5.421875" style="1" bestFit="1" customWidth="1"/>
    <col min="11" max="11" width="6.140625" style="1" bestFit="1" customWidth="1"/>
    <col min="12" max="12" width="13.8515625" style="1" bestFit="1" customWidth="1"/>
    <col min="13" max="13" width="6.140625" style="1" bestFit="1" customWidth="1"/>
    <col min="14" max="14" width="11.00390625" style="1" customWidth="1"/>
    <col min="15" max="15" width="6.140625" style="1" bestFit="1" customWidth="1"/>
    <col min="16" max="16" width="9.140625" style="22" customWidth="1"/>
    <col min="17" max="16384" width="9.140625" style="1" customWidth="1"/>
  </cols>
  <sheetData>
    <row r="1" ht="26.25">
      <c r="G1" s="2" t="s">
        <v>3</v>
      </c>
    </row>
    <row r="3" ht="21">
      <c r="G3" s="3" t="s">
        <v>19</v>
      </c>
    </row>
    <row r="5" spans="1:16" s="6" customFormat="1" ht="30">
      <c r="A5" s="10"/>
      <c r="B5" s="10" t="s">
        <v>0</v>
      </c>
      <c r="C5" s="10" t="s">
        <v>1</v>
      </c>
      <c r="D5" s="10" t="s">
        <v>4</v>
      </c>
      <c r="E5" s="10" t="s">
        <v>2</v>
      </c>
      <c r="F5" s="11" t="s">
        <v>5</v>
      </c>
      <c r="G5" s="10" t="s">
        <v>2</v>
      </c>
      <c r="H5" s="10" t="s">
        <v>6</v>
      </c>
      <c r="I5" s="10" t="s">
        <v>2</v>
      </c>
      <c r="J5" s="10" t="s">
        <v>16</v>
      </c>
      <c r="K5" s="10" t="s">
        <v>2</v>
      </c>
      <c r="L5" s="11" t="s">
        <v>7</v>
      </c>
      <c r="M5" s="10" t="s">
        <v>2</v>
      </c>
      <c r="N5" s="11" t="s">
        <v>8</v>
      </c>
      <c r="O5" s="10" t="s">
        <v>2</v>
      </c>
      <c r="P5" s="23" t="s">
        <v>9</v>
      </c>
    </row>
    <row r="6" spans="1:16" ht="15">
      <c r="A6" s="12">
        <v>1</v>
      </c>
      <c r="B6" s="7" t="s">
        <v>58</v>
      </c>
      <c r="C6" s="13">
        <v>41016</v>
      </c>
      <c r="D6" s="12">
        <v>30</v>
      </c>
      <c r="E6" s="12">
        <v>56</v>
      </c>
      <c r="F6" s="12">
        <v>184</v>
      </c>
      <c r="G6" s="12">
        <v>49</v>
      </c>
      <c r="H6" s="12"/>
      <c r="I6" s="12"/>
      <c r="J6" s="12">
        <v>5.5</v>
      </c>
      <c r="K6" s="12">
        <v>54</v>
      </c>
      <c r="L6" s="12">
        <v>19</v>
      </c>
      <c r="M6" s="12">
        <v>38</v>
      </c>
      <c r="N6" s="12">
        <v>16</v>
      </c>
      <c r="O6" s="12">
        <v>46</v>
      </c>
      <c r="P6" s="24">
        <f aca="true" t="shared" si="0" ref="P6:P11">O6+M6+K6+I6+G6+E6</f>
        <v>243</v>
      </c>
    </row>
    <row r="7" spans="1:16" ht="15">
      <c r="A7" s="12">
        <v>2</v>
      </c>
      <c r="B7" s="12" t="s">
        <v>59</v>
      </c>
      <c r="C7" s="13">
        <v>40507</v>
      </c>
      <c r="D7" s="12">
        <v>16</v>
      </c>
      <c r="E7" s="12">
        <v>21</v>
      </c>
      <c r="F7" s="12">
        <v>162</v>
      </c>
      <c r="G7" s="12">
        <v>26</v>
      </c>
      <c r="H7" s="12" t="s">
        <v>130</v>
      </c>
      <c r="I7" s="12">
        <v>31</v>
      </c>
      <c r="J7" s="12">
        <v>5.9</v>
      </c>
      <c r="K7" s="12">
        <v>26</v>
      </c>
      <c r="L7" s="12">
        <v>20</v>
      </c>
      <c r="M7" s="12">
        <v>34</v>
      </c>
      <c r="N7" s="12">
        <v>9</v>
      </c>
      <c r="O7" s="12">
        <v>20</v>
      </c>
      <c r="P7" s="24">
        <f t="shared" si="0"/>
        <v>158</v>
      </c>
    </row>
    <row r="8" spans="1:16" ht="15">
      <c r="A8" s="12">
        <v>3</v>
      </c>
      <c r="B8" s="12" t="s">
        <v>60</v>
      </c>
      <c r="C8" s="13">
        <v>40736</v>
      </c>
      <c r="D8" s="12">
        <v>30</v>
      </c>
      <c r="E8" s="12">
        <v>56</v>
      </c>
      <c r="F8" s="12">
        <v>160</v>
      </c>
      <c r="G8" s="12">
        <v>30</v>
      </c>
      <c r="H8" s="12" t="s">
        <v>195</v>
      </c>
      <c r="I8" s="12">
        <v>31</v>
      </c>
      <c r="J8" s="12">
        <v>5.7</v>
      </c>
      <c r="K8" s="12">
        <v>45</v>
      </c>
      <c r="L8" s="12">
        <v>0</v>
      </c>
      <c r="M8" s="12">
        <v>0</v>
      </c>
      <c r="N8" s="12">
        <v>13</v>
      </c>
      <c r="O8" s="12">
        <v>36</v>
      </c>
      <c r="P8" s="24">
        <f t="shared" si="0"/>
        <v>198</v>
      </c>
    </row>
    <row r="9" spans="1:16" ht="15">
      <c r="A9" s="12">
        <v>4</v>
      </c>
      <c r="B9" s="12" t="s">
        <v>61</v>
      </c>
      <c r="C9" s="13">
        <v>40645</v>
      </c>
      <c r="D9" s="12">
        <v>24</v>
      </c>
      <c r="E9" s="12">
        <v>37</v>
      </c>
      <c r="F9" s="12">
        <v>184</v>
      </c>
      <c r="G9" s="12">
        <v>37</v>
      </c>
      <c r="H9" s="12" t="s">
        <v>196</v>
      </c>
      <c r="I9" s="12">
        <v>27</v>
      </c>
      <c r="J9" s="12">
        <v>5.6</v>
      </c>
      <c r="K9" s="12">
        <v>40</v>
      </c>
      <c r="L9" s="12">
        <v>6</v>
      </c>
      <c r="M9" s="12">
        <v>6</v>
      </c>
      <c r="N9" s="12">
        <v>2</v>
      </c>
      <c r="O9" s="12">
        <v>6</v>
      </c>
      <c r="P9" s="24">
        <f t="shared" si="0"/>
        <v>153</v>
      </c>
    </row>
    <row r="10" spans="1:16" ht="15">
      <c r="A10" s="12">
        <v>5</v>
      </c>
      <c r="B10" s="12" t="s">
        <v>62</v>
      </c>
      <c r="C10" s="13">
        <v>40565</v>
      </c>
      <c r="D10" s="12">
        <v>22</v>
      </c>
      <c r="E10" s="12">
        <v>33</v>
      </c>
      <c r="F10" s="12">
        <v>162</v>
      </c>
      <c r="G10" s="12">
        <v>26</v>
      </c>
      <c r="H10" s="12" t="s">
        <v>197</v>
      </c>
      <c r="I10" s="12">
        <v>26</v>
      </c>
      <c r="J10" s="12">
        <v>5.4</v>
      </c>
      <c r="K10" s="12">
        <v>50</v>
      </c>
      <c r="L10" s="12">
        <v>1</v>
      </c>
      <c r="M10" s="12">
        <v>1</v>
      </c>
      <c r="N10" s="12">
        <v>9</v>
      </c>
      <c r="O10" s="12">
        <v>20</v>
      </c>
      <c r="P10" s="24">
        <f t="shared" si="0"/>
        <v>156</v>
      </c>
    </row>
    <row r="11" spans="1:16" ht="15">
      <c r="A11" s="12">
        <v>6</v>
      </c>
      <c r="B11" s="12" t="s">
        <v>63</v>
      </c>
      <c r="C11" s="13">
        <v>40704</v>
      </c>
      <c r="D11" s="12">
        <v>30</v>
      </c>
      <c r="E11" s="12">
        <v>56</v>
      </c>
      <c r="F11" s="12">
        <v>174</v>
      </c>
      <c r="G11" s="12">
        <v>39</v>
      </c>
      <c r="H11" s="12" t="s">
        <v>198</v>
      </c>
      <c r="I11" s="12">
        <v>39</v>
      </c>
      <c r="J11" s="12">
        <v>5.8</v>
      </c>
      <c r="K11" s="12">
        <v>40</v>
      </c>
      <c r="L11" s="12">
        <v>14</v>
      </c>
      <c r="M11" s="12">
        <v>28</v>
      </c>
      <c r="N11" s="12">
        <v>13</v>
      </c>
      <c r="O11" s="12">
        <v>36</v>
      </c>
      <c r="P11" s="24">
        <f t="shared" si="0"/>
        <v>238</v>
      </c>
    </row>
    <row r="12" spans="1:16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4"/>
    </row>
    <row r="13" spans="1:16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>
        <f>P6+P8+P7+P10+P11</f>
        <v>993</v>
      </c>
    </row>
    <row r="15" spans="1:16" s="6" customFormat="1" ht="30">
      <c r="A15" s="4"/>
      <c r="B15" s="4" t="s">
        <v>0</v>
      </c>
      <c r="C15" s="4" t="s">
        <v>1</v>
      </c>
      <c r="D15" s="4" t="s">
        <v>4</v>
      </c>
      <c r="E15" s="4" t="s">
        <v>2</v>
      </c>
      <c r="F15" s="5" t="s">
        <v>5</v>
      </c>
      <c r="G15" s="4" t="s">
        <v>2</v>
      </c>
      <c r="H15" s="4" t="s">
        <v>6</v>
      </c>
      <c r="I15" s="4" t="s">
        <v>2</v>
      </c>
      <c r="J15" s="4" t="s">
        <v>16</v>
      </c>
      <c r="K15" s="4" t="s">
        <v>2</v>
      </c>
      <c r="L15" s="5" t="s">
        <v>7</v>
      </c>
      <c r="M15" s="4" t="s">
        <v>2</v>
      </c>
      <c r="N15" s="5" t="s">
        <v>8</v>
      </c>
      <c r="O15" s="4" t="s">
        <v>2</v>
      </c>
      <c r="P15" s="23" t="s">
        <v>9</v>
      </c>
    </row>
    <row r="16" spans="1:16" ht="15">
      <c r="A16" s="7">
        <v>1</v>
      </c>
      <c r="B16" s="7" t="s">
        <v>52</v>
      </c>
      <c r="C16" s="8">
        <v>40592</v>
      </c>
      <c r="D16" s="7">
        <v>31</v>
      </c>
      <c r="E16" s="7">
        <v>47</v>
      </c>
      <c r="F16" s="7">
        <v>191</v>
      </c>
      <c r="G16" s="7">
        <v>30</v>
      </c>
      <c r="H16" s="20" t="s">
        <v>190</v>
      </c>
      <c r="I16" s="7">
        <v>38</v>
      </c>
      <c r="J16" s="7">
        <v>5.2</v>
      </c>
      <c r="K16" s="7">
        <v>45</v>
      </c>
      <c r="L16" s="7">
        <v>18</v>
      </c>
      <c r="M16" s="7">
        <v>65</v>
      </c>
      <c r="N16" s="7">
        <v>2</v>
      </c>
      <c r="O16" s="7">
        <v>14</v>
      </c>
      <c r="P16" s="24">
        <f aca="true" t="shared" si="1" ref="P16:P21">O16+M16+K16+I16+G16+E16</f>
        <v>239</v>
      </c>
    </row>
    <row r="17" spans="1:16" ht="15">
      <c r="A17" s="7">
        <v>2</v>
      </c>
      <c r="B17" s="7" t="s">
        <v>53</v>
      </c>
      <c r="C17" s="8">
        <v>40817</v>
      </c>
      <c r="D17" s="7">
        <v>28</v>
      </c>
      <c r="E17" s="7">
        <v>45</v>
      </c>
      <c r="F17" s="7">
        <v>183</v>
      </c>
      <c r="G17" s="7">
        <v>33</v>
      </c>
      <c r="H17" s="12" t="s">
        <v>191</v>
      </c>
      <c r="I17" s="7">
        <v>32</v>
      </c>
      <c r="J17" s="7">
        <v>5.8</v>
      </c>
      <c r="K17" s="7">
        <v>29</v>
      </c>
      <c r="L17" s="7">
        <v>7</v>
      </c>
      <c r="M17" s="7">
        <v>38</v>
      </c>
      <c r="N17" s="7">
        <v>7</v>
      </c>
      <c r="O17" s="7">
        <v>30</v>
      </c>
      <c r="P17" s="24">
        <f t="shared" si="1"/>
        <v>207</v>
      </c>
    </row>
    <row r="18" spans="1:16" ht="15">
      <c r="A18" s="7">
        <v>3</v>
      </c>
      <c r="B18" s="7" t="s">
        <v>54</v>
      </c>
      <c r="C18" s="8">
        <v>40848</v>
      </c>
      <c r="D18" s="7">
        <v>22</v>
      </c>
      <c r="E18" s="7">
        <v>33</v>
      </c>
      <c r="F18" s="7">
        <v>176</v>
      </c>
      <c r="G18" s="7">
        <v>28</v>
      </c>
      <c r="H18" s="12" t="s">
        <v>192</v>
      </c>
      <c r="I18" s="7">
        <v>34</v>
      </c>
      <c r="J18" s="9">
        <v>5.5</v>
      </c>
      <c r="K18" s="7">
        <v>40</v>
      </c>
      <c r="L18" s="7">
        <v>10</v>
      </c>
      <c r="M18" s="7">
        <v>54</v>
      </c>
      <c r="N18" s="7">
        <v>4</v>
      </c>
      <c r="O18" s="7">
        <v>21</v>
      </c>
      <c r="P18" s="24">
        <f t="shared" si="1"/>
        <v>210</v>
      </c>
    </row>
    <row r="19" spans="1:16" ht="15">
      <c r="A19" s="7">
        <v>4</v>
      </c>
      <c r="B19" s="7" t="s">
        <v>55</v>
      </c>
      <c r="C19" s="8">
        <v>40976</v>
      </c>
      <c r="D19" s="7">
        <v>33</v>
      </c>
      <c r="E19" s="7">
        <v>56</v>
      </c>
      <c r="F19" s="7">
        <v>193</v>
      </c>
      <c r="G19" s="7">
        <v>43</v>
      </c>
      <c r="H19" s="20" t="s">
        <v>221</v>
      </c>
      <c r="I19" s="7">
        <v>47</v>
      </c>
      <c r="J19" s="9">
        <v>5</v>
      </c>
      <c r="K19" s="7">
        <v>60</v>
      </c>
      <c r="L19" s="7">
        <v>6</v>
      </c>
      <c r="M19" s="7">
        <v>33</v>
      </c>
      <c r="N19" s="7">
        <v>4</v>
      </c>
      <c r="O19" s="7">
        <v>21</v>
      </c>
      <c r="P19" s="24">
        <f t="shared" si="1"/>
        <v>260</v>
      </c>
    </row>
    <row r="20" spans="1:16" ht="15">
      <c r="A20" s="7">
        <v>5</v>
      </c>
      <c r="B20" s="7" t="s">
        <v>56</v>
      </c>
      <c r="C20" s="8">
        <v>40677</v>
      </c>
      <c r="D20" s="7">
        <v>21</v>
      </c>
      <c r="E20" s="7">
        <v>26</v>
      </c>
      <c r="F20" s="7">
        <v>186</v>
      </c>
      <c r="G20" s="7">
        <v>28</v>
      </c>
      <c r="H20" s="12" t="s">
        <v>193</v>
      </c>
      <c r="I20" s="7">
        <v>20</v>
      </c>
      <c r="J20" s="7">
        <v>5.5</v>
      </c>
      <c r="K20" s="7">
        <v>30</v>
      </c>
      <c r="L20" s="7">
        <v>0</v>
      </c>
      <c r="M20" s="7">
        <v>0</v>
      </c>
      <c r="N20" s="7">
        <v>10</v>
      </c>
      <c r="O20" s="7">
        <v>32</v>
      </c>
      <c r="P20" s="24">
        <f t="shared" si="1"/>
        <v>136</v>
      </c>
    </row>
    <row r="21" spans="1:16" ht="15">
      <c r="A21" s="7">
        <v>6</v>
      </c>
      <c r="B21" s="7" t="s">
        <v>57</v>
      </c>
      <c r="C21" s="8">
        <v>40663</v>
      </c>
      <c r="D21" s="7">
        <v>32</v>
      </c>
      <c r="E21" s="7">
        <v>50</v>
      </c>
      <c r="F21" s="7">
        <v>192</v>
      </c>
      <c r="G21" s="7">
        <v>31</v>
      </c>
      <c r="H21" s="12" t="s">
        <v>194</v>
      </c>
      <c r="I21" s="7">
        <v>25</v>
      </c>
      <c r="J21" s="7">
        <v>5.9</v>
      </c>
      <c r="K21" s="7">
        <v>15</v>
      </c>
      <c r="L21" s="7">
        <v>9</v>
      </c>
      <c r="M21" s="7">
        <v>41</v>
      </c>
      <c r="N21" s="7">
        <v>-10</v>
      </c>
      <c r="O21" s="7">
        <v>0</v>
      </c>
      <c r="P21" s="24">
        <f t="shared" si="1"/>
        <v>162</v>
      </c>
    </row>
    <row r="22" spans="1:1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4"/>
    </row>
    <row r="23" spans="16:18" ht="18.75">
      <c r="P23" s="22">
        <f>P16+P17+P18+P19+P21</f>
        <v>1078</v>
      </c>
      <c r="R23" s="25">
        <f>P23+P13</f>
        <v>2071</v>
      </c>
    </row>
    <row r="31" ht="15.75">
      <c r="P31" s="14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1" r:id="rId1"/>
  <ignoredErrors>
    <ignoredError sqref="H19 H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2023-05-17T13:46:09Z</cp:lastPrinted>
  <dcterms:created xsi:type="dcterms:W3CDTF">2021-04-28T05:52:59Z</dcterms:created>
  <dcterms:modified xsi:type="dcterms:W3CDTF">2023-05-24T14:24:36Z</dcterms:modified>
  <cp:category/>
  <cp:version/>
  <cp:contentType/>
  <cp:contentStatus/>
</cp:coreProperties>
</file>